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nyu018pp\Desktop\"/>
    </mc:Choice>
  </mc:AlternateContent>
  <workbookProtection workbookAlgorithmName="SHA-512" workbookHashValue="csKXITaTGUfI3yrV1wliuoL7w5fmgEBARzARdfe8o1QhiVjA9EnQidfCTardmzyAAyKslfDb5GnwdLiUDmmXLw==" workbookSaltValue="vhArEH0QRUEVjkxbqBCc1Q==" workbookSpinCount="100000" lockStructure="1"/>
  <bookViews>
    <workbookView xWindow="0" yWindow="0" windowWidth="21600" windowHeight="9750"/>
  </bookViews>
  <sheets>
    <sheet name="入学検定料免除申請書" sheetId="1" r:id="rId1"/>
    <sheet name="エラーチェック" sheetId="3" r:id="rId2"/>
  </sheets>
  <definedNames>
    <definedName name="_xlnm.Print_Area" localSheetId="0">入学検定料免除申請書!$A$1:$AF$65</definedName>
    <definedName name="教育学">#REF!</definedName>
    <definedName name="工">#REF!</definedName>
    <definedName name="工学">#REF!</definedName>
    <definedName name="国際">#REF!</definedName>
    <definedName name="国際学">#REF!</definedName>
    <definedName name="地域デザイン科">#REF!</definedName>
    <definedName name="地域創生科学">#REF!</definedName>
    <definedName name="農">#REF!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3" l="1"/>
  <c r="A9" i="3"/>
  <c r="B7" i="3"/>
  <c r="A7" i="3"/>
  <c r="A12" i="3"/>
  <c r="AK6" i="1"/>
  <c r="AK9" i="1"/>
  <c r="AK11" i="1"/>
  <c r="AK12" i="1"/>
  <c r="AK21" i="1"/>
  <c r="AK20" i="1"/>
  <c r="D7" i="3" l="1"/>
  <c r="AK8" i="1" s="1"/>
  <c r="A46" i="3"/>
  <c r="AK51" i="1" s="1"/>
  <c r="A41" i="3"/>
  <c r="AK44" i="1" s="1"/>
  <c r="A37" i="3"/>
  <c r="AK39" i="1" s="1"/>
  <c r="A33" i="3"/>
  <c r="AK37" i="1" s="1"/>
  <c r="AK33" i="1"/>
  <c r="B24" i="3"/>
  <c r="A24" i="3"/>
  <c r="AK27" i="1"/>
  <c r="AK29" i="1"/>
  <c r="AK26" i="1"/>
  <c r="AK23" i="1"/>
  <c r="A21" i="3"/>
  <c r="AK17" i="1" s="1"/>
  <c r="B12" i="3"/>
  <c r="A4" i="3"/>
  <c r="AK32" i="1" l="1"/>
  <c r="AK15" i="1"/>
</calcChain>
</file>

<file path=xl/sharedStrings.xml><?xml version="1.0" encoding="utf-8"?>
<sst xmlns="http://schemas.openxmlformats.org/spreadsheetml/2006/main" count="107" uniqueCount="88">
  <si>
    <t>※受験番号</t>
    <rPh sb="1" eb="3">
      <t>ジュケン</t>
    </rPh>
    <rPh sb="3" eb="5">
      <t>バンゴウ</t>
    </rPh>
    <phoneticPr fontId="1"/>
  </si>
  <si>
    <t>入学検定料免除申請書</t>
    <rPh sb="0" eb="2">
      <t>ニュウガク</t>
    </rPh>
    <rPh sb="2" eb="5">
      <t>ケンテイリョウ</t>
    </rPh>
    <rPh sb="5" eb="7">
      <t>メンジョ</t>
    </rPh>
    <rPh sb="7" eb="10">
      <t>シンセイショ</t>
    </rPh>
    <phoneticPr fontId="1"/>
  </si>
  <si>
    <t>日</t>
    <rPh sb="0" eb="1">
      <t>ニチ</t>
    </rPh>
    <phoneticPr fontId="1"/>
  </si>
  <si>
    <t>月</t>
    <rPh sb="0" eb="1">
      <t>ツキ</t>
    </rPh>
    <phoneticPr fontId="1"/>
  </si>
  <si>
    <t>年</t>
    <rPh sb="0" eb="1">
      <t>ネン</t>
    </rPh>
    <phoneticPr fontId="1"/>
  </si>
  <si>
    <t>大学院入試</t>
    <rPh sb="0" eb="3">
      <t>ダイガクイン</t>
    </rPh>
    <rPh sb="3" eb="5">
      <t>ニュウシ</t>
    </rPh>
    <phoneticPr fontId="1"/>
  </si>
  <si>
    <t>ＡＯ入試</t>
    <rPh sb="2" eb="4">
      <t>ニュウシ</t>
    </rPh>
    <phoneticPr fontId="1"/>
  </si>
  <si>
    <t>出願学部・研究科等</t>
    <rPh sb="0" eb="2">
      <t>シュツガン</t>
    </rPh>
    <rPh sb="2" eb="4">
      <t>ガクブ</t>
    </rPh>
    <rPh sb="5" eb="8">
      <t>ケンキュウカ</t>
    </rPh>
    <rPh sb="8" eb="9">
      <t>トウ</t>
    </rPh>
    <phoneticPr fontId="1"/>
  </si>
  <si>
    <t>学部</t>
    <rPh sb="0" eb="2">
      <t>ガクブ</t>
    </rPh>
    <phoneticPr fontId="1"/>
  </si>
  <si>
    <t>研究科</t>
    <rPh sb="0" eb="3">
      <t>ケンキュウカ</t>
    </rPh>
    <phoneticPr fontId="1"/>
  </si>
  <si>
    <t>志 願 者 氏 名</t>
    <rPh sb="0" eb="1">
      <t>ココロザシ</t>
    </rPh>
    <rPh sb="2" eb="3">
      <t>ネガイ</t>
    </rPh>
    <rPh sb="4" eb="5">
      <t>シャ</t>
    </rPh>
    <rPh sb="6" eb="7">
      <t>シ</t>
    </rPh>
    <rPh sb="8" eb="9">
      <t>メイ</t>
    </rPh>
    <phoneticPr fontId="1"/>
  </si>
  <si>
    <t>男</t>
    <rPh sb="0" eb="1">
      <t>オトコ</t>
    </rPh>
    <phoneticPr fontId="1"/>
  </si>
  <si>
    <t>女</t>
    <rPh sb="0" eb="1">
      <t>オンナ</t>
    </rPh>
    <phoneticPr fontId="1"/>
  </si>
  <si>
    <t>性 別</t>
    <rPh sb="0" eb="1">
      <t>セイ</t>
    </rPh>
    <rPh sb="2" eb="3">
      <t>ベツ</t>
    </rPh>
    <phoneticPr fontId="1"/>
  </si>
  <si>
    <t>〒</t>
    <phoneticPr fontId="1"/>
  </si>
  <si>
    <t>－</t>
    <phoneticPr fontId="1"/>
  </si>
  <si>
    <t>現在連絡
が取れる
連絡先</t>
    <phoneticPr fontId="1"/>
  </si>
  <si>
    <t>氏　　名</t>
    <rPh sb="0" eb="1">
      <t>シ</t>
    </rPh>
    <rPh sb="3" eb="4">
      <t>メイ</t>
    </rPh>
    <phoneticPr fontId="1"/>
  </si>
  <si>
    <t>志願者との続柄</t>
    <rPh sb="0" eb="3">
      <t>シガンシャ</t>
    </rPh>
    <rPh sb="5" eb="7">
      <t>ゾクガラ</t>
    </rPh>
    <phoneticPr fontId="1"/>
  </si>
  <si>
    <t>（</t>
    <phoneticPr fontId="1"/>
  </si>
  <si>
    <t>主たる家計支持者が，東日本大震災及び災害時に次のいずれかの区域に居住していた。</t>
    <phoneticPr fontId="1"/>
  </si>
  <si>
    <t>　全壊</t>
    <rPh sb="1" eb="3">
      <t>ゼンカイ</t>
    </rPh>
    <phoneticPr fontId="1"/>
  </si>
  <si>
    <t xml:space="preserve"> 大規模半壊</t>
    <rPh sb="1" eb="4">
      <t>ダイキボ</t>
    </rPh>
    <rPh sb="4" eb="6">
      <t>ハンカイ</t>
    </rPh>
    <phoneticPr fontId="1"/>
  </si>
  <si>
    <t xml:space="preserve"> 半壊</t>
    <rPh sb="1" eb="3">
      <t>ハンカイ</t>
    </rPh>
    <phoneticPr fontId="1"/>
  </si>
  <si>
    <t>）</t>
    <phoneticPr fontId="1"/>
  </si>
  <si>
    <t xml:space="preserve"> 警戒区域</t>
    <rPh sb="1" eb="3">
      <t>ケイカイ</t>
    </rPh>
    <rPh sb="3" eb="5">
      <t>クイキ</t>
    </rPh>
    <phoneticPr fontId="1"/>
  </si>
  <si>
    <t xml:space="preserve"> 計画的避難区域</t>
    <rPh sb="1" eb="4">
      <t>ケイカクテキ</t>
    </rPh>
    <rPh sb="4" eb="6">
      <t>ヒナン</t>
    </rPh>
    <rPh sb="6" eb="8">
      <t>クイキ</t>
    </rPh>
    <phoneticPr fontId="1"/>
  </si>
  <si>
    <t xml:space="preserve"> 緊急時避難準備区域)</t>
    <rPh sb="1" eb="4">
      <t>キンキュウジ</t>
    </rPh>
    <rPh sb="4" eb="6">
      <t>ヒナン</t>
    </rPh>
    <rPh sb="6" eb="8">
      <t>ジュンビ</t>
    </rPh>
    <rPh sb="8" eb="10">
      <t>クイキ</t>
    </rPh>
    <phoneticPr fontId="1"/>
  </si>
  <si>
    <t>主たる家計支持者が，東日本大震災及び災害により死亡又は行方不明となった。</t>
    <phoneticPr fontId="1"/>
  </si>
  <si>
    <t>申請用件</t>
    <rPh sb="0" eb="2">
      <t>シンセイ</t>
    </rPh>
    <rPh sb="2" eb="4">
      <t>ヨウケン</t>
    </rPh>
    <phoneticPr fontId="1"/>
  </si>
  <si>
    <t>罹災証明書，被災証明書等</t>
    <rPh sb="0" eb="2">
      <t>リサイ</t>
    </rPh>
    <rPh sb="2" eb="5">
      <t>ショウメイショ</t>
    </rPh>
    <rPh sb="6" eb="8">
      <t>ヒサイ</t>
    </rPh>
    <rPh sb="8" eb="11">
      <t>ショウメイショ</t>
    </rPh>
    <rPh sb="11" eb="12">
      <t>ナド</t>
    </rPh>
    <phoneticPr fontId="1"/>
  </si>
  <si>
    <t>主たる家計支持者の死亡が確認できる書類</t>
    <rPh sb="0" eb="1">
      <t>シュ</t>
    </rPh>
    <rPh sb="3" eb="5">
      <t>カケイ</t>
    </rPh>
    <rPh sb="5" eb="8">
      <t>シジシャ</t>
    </rPh>
    <rPh sb="9" eb="11">
      <t>シボウ</t>
    </rPh>
    <rPh sb="12" eb="14">
      <t>カクニン</t>
    </rPh>
    <rPh sb="17" eb="19">
      <t>ショルイ</t>
    </rPh>
    <phoneticPr fontId="1"/>
  </si>
  <si>
    <t>主たる家計支持者の行方不明の事実が確認できる書類</t>
    <phoneticPr fontId="1"/>
  </si>
  <si>
    <t>添付書類</t>
    <rPh sb="0" eb="2">
      <t>テンプ</t>
    </rPh>
    <rPh sb="2" eb="4">
      <t>ショルイ</t>
    </rPh>
    <phoneticPr fontId="1"/>
  </si>
  <si>
    <t>（写し可）</t>
    <rPh sb="1" eb="2">
      <t>ウツ</t>
    </rPh>
    <rPh sb="3" eb="4">
      <t>カ</t>
    </rPh>
    <phoneticPr fontId="1"/>
  </si>
  <si>
    <r>
      <rPr>
        <sz val="10"/>
        <color theme="1"/>
        <rFont val="ＭＳ 明朝"/>
        <family val="1"/>
        <charset val="128"/>
      </rPr>
      <t>主たる家計支持者が
行方不明であること
の申立て</t>
    </r>
    <r>
      <rPr>
        <sz val="9"/>
        <color theme="1"/>
        <rFont val="ＭＳ 明朝"/>
        <family val="1"/>
        <charset val="128"/>
      </rPr>
      <t xml:space="preserve">
</t>
    </r>
    <r>
      <rPr>
        <sz val="8"/>
        <color theme="1"/>
        <rFont val="ＭＳ 明朝"/>
        <family val="1"/>
        <charset val="128"/>
      </rPr>
      <t>（行方不明の事実が確認できる書類を提出できない場合のみ簡潔に記入してください。）</t>
    </r>
    <phoneticPr fontId="1"/>
  </si>
  <si>
    <t>記載及び申請時の注意</t>
    <phoneticPr fontId="1"/>
  </si>
  <si>
    <t>１．□については，該当する事項に ✓（チェック）を付してください。</t>
    <phoneticPr fontId="1"/>
  </si>
  <si>
    <t>２．この申請書は，出願する入学者選抜ごとに提出してください。</t>
    <phoneticPr fontId="1"/>
  </si>
  <si>
    <r>
      <t xml:space="preserve">主たる家計支持者の
住所・連絡先・氏名
</t>
    </r>
    <r>
      <rPr>
        <sz val="9"/>
        <color theme="1"/>
        <rFont val="ＭＳ 明朝"/>
        <family val="1"/>
        <charset val="128"/>
      </rPr>
      <t xml:space="preserve">(｢被災した住所｣と
「現在連絡が取れる連絡先」が同一の場合は，｢現在連絡が取れる連絡先｣欄は｢同上｣と記入してください。)
</t>
    </r>
    <phoneticPr fontId="1"/>
  </si>
  <si>
    <t>主たる家計支持者の居住する（していた）家屋が，東日本大震災及び災害により被害を受け，次のいずれかに係る証明書が交付された。</t>
    <phoneticPr fontId="1"/>
  </si>
  <si>
    <t>TEL</t>
    <phoneticPr fontId="1"/>
  </si>
  <si>
    <t>（</t>
    <phoneticPr fontId="1"/>
  </si>
  <si>
    <t>）</t>
    <phoneticPr fontId="1"/>
  </si>
  <si>
    <t>被災した住所
(災害救助法の適用地域)</t>
    <phoneticPr fontId="1"/>
  </si>
  <si>
    <t>一般入試（前期日程）</t>
    <rPh sb="0" eb="2">
      <t>イッパン</t>
    </rPh>
    <rPh sb="2" eb="4">
      <t>ニュウシ</t>
    </rPh>
    <rPh sb="5" eb="7">
      <t>ゼンキ</t>
    </rPh>
    <rPh sb="7" eb="9">
      <t>ニッテイ</t>
    </rPh>
    <phoneticPr fontId="1"/>
  </si>
  <si>
    <t>一般入試後期日程</t>
    <rPh sb="0" eb="2">
      <t>イッパン</t>
    </rPh>
    <rPh sb="2" eb="4">
      <t>ニュウシ</t>
    </rPh>
    <rPh sb="4" eb="6">
      <t>コウキ</t>
    </rPh>
    <rPh sb="6" eb="8">
      <t>ニッテイ</t>
    </rPh>
    <phoneticPr fontId="1"/>
  </si>
  <si>
    <t>推薦入試Ⅰ</t>
    <rPh sb="0" eb="2">
      <t>スイセン</t>
    </rPh>
    <rPh sb="2" eb="4">
      <t>ニュウシ</t>
    </rPh>
    <phoneticPr fontId="1"/>
  </si>
  <si>
    <t>推薦入試Ⅱ</t>
    <rPh sb="0" eb="2">
      <t>スイセン</t>
    </rPh>
    <rPh sb="2" eb="4">
      <t>ニュウシ</t>
    </rPh>
    <phoneticPr fontId="1"/>
  </si>
  <si>
    <t>帰国生入試</t>
    <rPh sb="0" eb="3">
      <t>キコクセイ</t>
    </rPh>
    <rPh sb="3" eb="5">
      <t>ニュウシ</t>
    </rPh>
    <phoneticPr fontId="1"/>
  </si>
  <si>
    <t>社会人入試</t>
    <rPh sb="0" eb="3">
      <t>シャカイジン</t>
    </rPh>
    <rPh sb="3" eb="5">
      <t>ニュウシ</t>
    </rPh>
    <phoneticPr fontId="1"/>
  </si>
  <si>
    <t>外国人生徒入試</t>
    <rPh sb="0" eb="3">
      <t>ガイコクジン</t>
    </rPh>
    <rPh sb="3" eb="5">
      <t>セイト</t>
    </rPh>
    <rPh sb="5" eb="7">
      <t>ニュウシ</t>
    </rPh>
    <phoneticPr fontId="1"/>
  </si>
  <si>
    <t>理系５年一貫特別入試</t>
    <rPh sb="0" eb="2">
      <t>リケイ</t>
    </rPh>
    <rPh sb="3" eb="4">
      <t>ネン</t>
    </rPh>
    <rPh sb="4" eb="6">
      <t>イッカン</t>
    </rPh>
    <rPh sb="6" eb="8">
      <t>トクベツ</t>
    </rPh>
    <rPh sb="8" eb="10">
      <t>ニュウシ</t>
    </rPh>
    <phoneticPr fontId="1"/>
  </si>
  <si>
    <t>私費外国人留学生入試</t>
    <rPh sb="0" eb="2">
      <t>シヒ</t>
    </rPh>
    <rPh sb="2" eb="5">
      <t>ガイコクジン</t>
    </rPh>
    <rPh sb="5" eb="8">
      <t>リュウガクセイ</t>
    </rPh>
    <rPh sb="8" eb="10">
      <t>ニュウシ</t>
    </rPh>
    <phoneticPr fontId="1"/>
  </si>
  <si>
    <t>第３年次編入学試験</t>
    <rPh sb="0" eb="1">
      <t>ダイ</t>
    </rPh>
    <rPh sb="2" eb="4">
      <t>ネンジ</t>
    </rPh>
    <rPh sb="4" eb="7">
      <t>ヘンニュウガク</t>
    </rPh>
    <rPh sb="7" eb="9">
      <t>シケン</t>
    </rPh>
    <phoneticPr fontId="1"/>
  </si>
  <si>
    <t>※ふりがなと氏名を入力してください</t>
    <rPh sb="6" eb="8">
      <t>シメイ</t>
    </rPh>
    <rPh sb="9" eb="11">
      <t>ニュウリョク</t>
    </rPh>
    <phoneticPr fontId="1"/>
  </si>
  <si>
    <t>※ふりがなを入力してください</t>
    <rPh sb="6" eb="8">
      <t>ニュウリョク</t>
    </rPh>
    <phoneticPr fontId="1"/>
  </si>
  <si>
    <t>※氏名を入力してください</t>
    <rPh sb="1" eb="3">
      <t>シメイ</t>
    </rPh>
    <rPh sb="4" eb="6">
      <t>ニュウリョク</t>
    </rPh>
    <phoneticPr fontId="1"/>
  </si>
  <si>
    <t>チェックボックス選択数</t>
    <rPh sb="8" eb="10">
      <t>センタク</t>
    </rPh>
    <rPh sb="10" eb="11">
      <t>スウ</t>
    </rPh>
    <phoneticPr fontId="1"/>
  </si>
  <si>
    <t>表示メッセージ</t>
    <rPh sb="0" eb="2">
      <t>ヒョウジ</t>
    </rPh>
    <phoneticPr fontId="1"/>
  </si>
  <si>
    <t>志願者ふりがな入力済</t>
    <rPh sb="0" eb="3">
      <t>シガンシャ</t>
    </rPh>
    <rPh sb="7" eb="9">
      <t>ニュウリョク</t>
    </rPh>
    <rPh sb="9" eb="10">
      <t>ズ</t>
    </rPh>
    <phoneticPr fontId="1"/>
  </si>
  <si>
    <t>志願者氏名入力済</t>
    <rPh sb="0" eb="3">
      <t>シガンシャ</t>
    </rPh>
    <rPh sb="3" eb="5">
      <t>シメイ</t>
    </rPh>
    <rPh sb="5" eb="7">
      <t>ニュウリョク</t>
    </rPh>
    <rPh sb="7" eb="8">
      <t>ズ</t>
    </rPh>
    <phoneticPr fontId="1"/>
  </si>
  <si>
    <t>家計支持者ふりがな入力済</t>
    <rPh sb="0" eb="2">
      <t>カケイ</t>
    </rPh>
    <rPh sb="2" eb="5">
      <t>シジシャ</t>
    </rPh>
    <rPh sb="9" eb="11">
      <t>ニュウリョク</t>
    </rPh>
    <rPh sb="11" eb="12">
      <t>ズ</t>
    </rPh>
    <phoneticPr fontId="1"/>
  </si>
  <si>
    <t>家計支持者志願者氏名入力済</t>
    <rPh sb="0" eb="2">
      <t>カケイ</t>
    </rPh>
    <rPh sb="2" eb="5">
      <t>シジシャ</t>
    </rPh>
    <rPh sb="5" eb="8">
      <t>シガンシャ</t>
    </rPh>
    <rPh sb="8" eb="10">
      <t>シメイ</t>
    </rPh>
    <rPh sb="10" eb="12">
      <t>ニュウリョク</t>
    </rPh>
    <rPh sb="12" eb="13">
      <t>ズ</t>
    </rPh>
    <phoneticPr fontId="1"/>
  </si>
  <si>
    <t>全壊</t>
    <rPh sb="0" eb="2">
      <t>ゼンカイ</t>
    </rPh>
    <phoneticPr fontId="1"/>
  </si>
  <si>
    <t>半壊</t>
    <rPh sb="0" eb="2">
      <t>ハンカイ</t>
    </rPh>
    <phoneticPr fontId="1"/>
  </si>
  <si>
    <t>大規模半壊</t>
    <rPh sb="0" eb="3">
      <t>ダイキボ</t>
    </rPh>
    <rPh sb="3" eb="5">
      <t>ハンカイ</t>
    </rPh>
    <phoneticPr fontId="1"/>
  </si>
  <si>
    <t>家屋</t>
    <rPh sb="0" eb="2">
      <t>カオク</t>
    </rPh>
    <phoneticPr fontId="1"/>
  </si>
  <si>
    <t>居住</t>
    <rPh sb="0" eb="2">
      <t>キョジュウ</t>
    </rPh>
    <phoneticPr fontId="1"/>
  </si>
  <si>
    <t>死亡又は行方不明</t>
    <rPh sb="0" eb="2">
      <t>シボウ</t>
    </rPh>
    <rPh sb="2" eb="3">
      <t>マタ</t>
    </rPh>
    <rPh sb="4" eb="6">
      <t>ユクエ</t>
    </rPh>
    <rPh sb="6" eb="8">
      <t>フメイ</t>
    </rPh>
    <phoneticPr fontId="1"/>
  </si>
  <si>
    <t>警戒区域</t>
    <rPh sb="0" eb="2">
      <t>ケイカイ</t>
    </rPh>
    <rPh sb="2" eb="4">
      <t>クイキ</t>
    </rPh>
    <phoneticPr fontId="1"/>
  </si>
  <si>
    <t>計画的避難区域</t>
    <rPh sb="0" eb="3">
      <t>ケイカクテキ</t>
    </rPh>
    <rPh sb="3" eb="5">
      <t>ヒナン</t>
    </rPh>
    <rPh sb="5" eb="7">
      <t>クイキ</t>
    </rPh>
    <phoneticPr fontId="1"/>
  </si>
  <si>
    <t>緊急時避難準備区域</t>
    <rPh sb="0" eb="3">
      <t>キンキュウジ</t>
    </rPh>
    <rPh sb="3" eb="5">
      <t>ヒナン</t>
    </rPh>
    <rPh sb="5" eb="7">
      <t>ジュンビ</t>
    </rPh>
    <rPh sb="7" eb="9">
      <t>クイキ</t>
    </rPh>
    <phoneticPr fontId="1"/>
  </si>
  <si>
    <t>罹災・被災証明書</t>
    <rPh sb="0" eb="2">
      <t>リサイ</t>
    </rPh>
    <rPh sb="3" eb="5">
      <t>ヒサイ</t>
    </rPh>
    <rPh sb="5" eb="8">
      <t>ショウメイショ</t>
    </rPh>
    <phoneticPr fontId="1"/>
  </si>
  <si>
    <t>死亡</t>
    <rPh sb="0" eb="2">
      <t>シボウ</t>
    </rPh>
    <phoneticPr fontId="1"/>
  </si>
  <si>
    <t>行方不明</t>
    <rPh sb="0" eb="2">
      <t>ユクエ</t>
    </rPh>
    <rPh sb="2" eb="4">
      <t>フメイ</t>
    </rPh>
    <phoneticPr fontId="1"/>
  </si>
  <si>
    <t>西暦</t>
    <rPh sb="0" eb="2">
      <t>セイレキ</t>
    </rPh>
    <phoneticPr fontId="1"/>
  </si>
  <si>
    <t>注意事項</t>
    <rPh sb="0" eb="2">
      <t>チュウイ</t>
    </rPh>
    <rPh sb="2" eb="4">
      <t>ジコウ</t>
    </rPh>
    <phoneticPr fontId="1"/>
  </si>
  <si>
    <t>学科･課程
系
分野</t>
    <rPh sb="0" eb="2">
      <t>ガッカ</t>
    </rPh>
    <rPh sb="3" eb="5">
      <t>カテイ</t>
    </rPh>
    <rPh sb="6" eb="7">
      <t>ケイ</t>
    </rPh>
    <rPh sb="8" eb="10">
      <t>ブンヤ</t>
    </rPh>
    <phoneticPr fontId="1"/>
  </si>
  <si>
    <t>課程
専攻</t>
    <phoneticPr fontId="1"/>
  </si>
  <si>
    <t>学部欄</t>
    <rPh sb="0" eb="2">
      <t>ガクブ</t>
    </rPh>
    <rPh sb="2" eb="3">
      <t>ラン</t>
    </rPh>
    <phoneticPr fontId="1"/>
  </si>
  <si>
    <t>研究科欄</t>
    <rPh sb="0" eb="2">
      <t>ケンキュウ</t>
    </rPh>
    <rPh sb="2" eb="3">
      <t>カ</t>
    </rPh>
    <rPh sb="3" eb="4">
      <t>ラン</t>
    </rPh>
    <phoneticPr fontId="1"/>
  </si>
  <si>
    <t>学科・課程欄</t>
    <rPh sb="0" eb="2">
      <t>ガッカ</t>
    </rPh>
    <rPh sb="3" eb="5">
      <t>カテイ</t>
    </rPh>
    <rPh sb="5" eb="6">
      <t>ラン</t>
    </rPh>
    <phoneticPr fontId="1"/>
  </si>
  <si>
    <t>課程・専攻欄</t>
    <rPh sb="0" eb="2">
      <t>カテイ</t>
    </rPh>
    <rPh sb="3" eb="5">
      <t>センコウ</t>
    </rPh>
    <rPh sb="5" eb="6">
      <t>ラン</t>
    </rPh>
    <phoneticPr fontId="1"/>
  </si>
  <si>
    <t>判定欄</t>
    <rPh sb="0" eb="2">
      <t>ハンテイ</t>
    </rPh>
    <rPh sb="2" eb="3">
      <t>ラン</t>
    </rPh>
    <phoneticPr fontId="1"/>
  </si>
  <si>
    <t>フ　リ　ガ　ナ</t>
    <phoneticPr fontId="1"/>
  </si>
  <si>
    <t>フリガナ</t>
    <phoneticPr fontId="1"/>
  </si>
  <si>
    <t>宇都宮大学長　殿</t>
    <rPh sb="0" eb="3">
      <t>ウツノミヤ</t>
    </rPh>
    <rPh sb="3" eb="5">
      <t>ダイガク</t>
    </rPh>
    <rPh sb="5" eb="6">
      <t>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</si>
</sst>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6"/>
      <color theme="1"/>
      <name val="ＭＳ 明朝"/>
      <family val="1"/>
      <charset val="128"/>
    </font>
    <font>
      <sz val="11"/>
      <color rgb="FFFF0000"/>
      <name val="ＭＳ 明朝"/>
      <family val="1"/>
      <charset val="128"/>
    </font>
    <font>
      <sz val="11"/>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2" xfId="0" applyFont="1" applyBorder="1" applyAlignment="1">
      <alignment horizontal="center" vertical="center" textRotation="255"/>
    </xf>
    <xf numFmtId="0" fontId="2" fillId="0" borderId="8" xfId="0" applyFont="1" applyBorder="1" applyAlignment="1">
      <alignment vertical="center"/>
    </xf>
    <xf numFmtId="0" fontId="7" fillId="0" borderId="0" xfId="0" applyFont="1" applyBorder="1" applyAlignment="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7" fillId="0" borderId="0" xfId="0" applyFont="1" applyBorder="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49" fontId="2" fillId="0" borderId="0" xfId="0" applyNumberFormat="1" applyFont="1" applyBorder="1">
      <alignment vertical="center"/>
    </xf>
    <xf numFmtId="49" fontId="2" fillId="0" borderId="8" xfId="0" applyNumberFormat="1" applyFont="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49" fontId="2" fillId="0" borderId="0" xfId="0" applyNumberFormat="1" applyFont="1" applyBorder="1" applyAlignment="1">
      <alignment horizontal="right" vertical="center"/>
    </xf>
    <xf numFmtId="49" fontId="2" fillId="0" borderId="2" xfId="0" applyNumberFormat="1" applyFont="1" applyBorder="1">
      <alignment vertical="center"/>
    </xf>
    <xf numFmtId="49" fontId="2" fillId="0" borderId="3" xfId="0" applyNumberFormat="1" applyFont="1" applyBorder="1" applyAlignment="1">
      <alignment vertical="center" textRotation="255"/>
    </xf>
    <xf numFmtId="49" fontId="2" fillId="0" borderId="8" xfId="0" applyNumberFormat="1" applyFont="1" applyBorder="1" applyAlignment="1">
      <alignment vertical="center" textRotation="255"/>
    </xf>
    <xf numFmtId="49" fontId="2" fillId="0" borderId="6" xfId="0" applyNumberFormat="1" applyFont="1" applyBorder="1" applyAlignment="1">
      <alignment vertical="center" textRotation="255"/>
    </xf>
    <xf numFmtId="0" fontId="9" fillId="0" borderId="0" xfId="0" applyFont="1" applyFill="1" applyBorder="1">
      <alignment vertical="center"/>
    </xf>
    <xf numFmtId="0" fontId="9" fillId="0" borderId="0" xfId="0" applyFont="1">
      <alignment vertical="center"/>
    </xf>
    <xf numFmtId="0" fontId="0" fillId="0" borderId="9" xfId="0" applyBorder="1">
      <alignment vertical="center"/>
    </xf>
    <xf numFmtId="0" fontId="0" fillId="0" borderId="11" xfId="0" applyBorder="1">
      <alignment vertical="center"/>
    </xf>
    <xf numFmtId="0" fontId="0" fillId="0" borderId="10" xfId="0" applyBorder="1">
      <alignment vertical="center"/>
    </xf>
    <xf numFmtId="0" fontId="0" fillId="0" borderId="15" xfId="0" applyBorder="1">
      <alignment vertical="center"/>
    </xf>
    <xf numFmtId="0" fontId="0" fillId="0" borderId="15" xfId="0" applyNumberFormat="1" applyBorder="1">
      <alignment vertical="center"/>
    </xf>
    <xf numFmtId="0" fontId="0" fillId="0" borderId="0" xfId="0" applyNumberFormat="1" applyBorder="1">
      <alignment vertical="center"/>
    </xf>
    <xf numFmtId="0" fontId="0" fillId="0" borderId="15" xfId="0" applyFill="1" applyBorder="1">
      <alignment vertical="center"/>
    </xf>
    <xf numFmtId="49" fontId="7" fillId="0" borderId="0" xfId="0" applyNumberFormat="1" applyFont="1" applyFill="1" applyBorder="1" applyAlignment="1" applyProtection="1">
      <alignment vertical="center" wrapText="1"/>
      <protection locked="0"/>
    </xf>
    <xf numFmtId="0" fontId="6" fillId="0" borderId="0" xfId="0" applyFont="1" applyBorder="1" applyAlignment="1">
      <alignment vertical="center" shrinkToFit="1"/>
    </xf>
    <xf numFmtId="0" fontId="6" fillId="0" borderId="8" xfId="0" applyFont="1" applyBorder="1" applyAlignment="1">
      <alignment vertical="center" shrinkToFit="1"/>
    </xf>
    <xf numFmtId="0" fontId="10" fillId="0" borderId="5" xfId="0" applyFont="1" applyBorder="1" applyAlignment="1">
      <alignment horizontal="right" vertical="center"/>
    </xf>
    <xf numFmtId="0" fontId="2" fillId="0" borderId="0" xfId="0" applyFont="1" applyBorder="1" applyAlignment="1">
      <alignment horizontal="center" vertical="center"/>
    </xf>
    <xf numFmtId="0" fontId="2" fillId="0" borderId="15" xfId="0" applyFont="1" applyBorder="1" applyProtection="1">
      <alignment vertical="center"/>
      <protection locked="0"/>
    </xf>
    <xf numFmtId="49" fontId="2" fillId="0" borderId="0" xfId="0" applyNumberFormat="1" applyFont="1" applyBorder="1" applyAlignment="1" applyProtection="1">
      <alignment horizontal="center" vertical="center"/>
      <protection locked="0"/>
    </xf>
    <xf numFmtId="0" fontId="6" fillId="0" borderId="7"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7" fillId="0" borderId="7"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8" xfId="0" applyFont="1" applyBorder="1" applyAlignment="1">
      <alignment horizontal="distributed" vertical="center" wrapText="1" indent="1"/>
    </xf>
    <xf numFmtId="49" fontId="2" fillId="0" borderId="0" xfId="0" applyNumberFormat="1" applyFont="1" applyAlignment="1" applyProtection="1">
      <alignment horizontal="center" vertical="center"/>
      <protection locked="0"/>
    </xf>
    <xf numFmtId="49" fontId="2" fillId="0" borderId="7"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10" fillId="0" borderId="0" xfId="0" applyFont="1" applyBorder="1" applyAlignment="1">
      <alignment horizontal="right" vertical="center"/>
    </xf>
    <xf numFmtId="0" fontId="2" fillId="0" borderId="0"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8" fillId="0" borderId="0" xfId="0" applyFont="1" applyAlignment="1">
      <alignment horizontal="center" vertical="center"/>
    </xf>
    <xf numFmtId="0" fontId="6" fillId="0" borderId="0"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0" xfId="0" applyFont="1" applyBorder="1" applyAlignment="1">
      <alignment horizontal="left" vertical="center" shrinkToFit="1"/>
    </xf>
    <xf numFmtId="0" fontId="6" fillId="0" borderId="8" xfId="0" applyFont="1" applyBorder="1" applyAlignment="1">
      <alignment horizontal="left" vertical="center" shrinkToFit="1"/>
    </xf>
    <xf numFmtId="49" fontId="2" fillId="0" borderId="9" xfId="0" applyNumberFormat="1" applyFont="1" applyBorder="1" applyAlignment="1">
      <alignment horizontal="center" vertical="center" textRotation="255"/>
    </xf>
    <xf numFmtId="49" fontId="2" fillId="0" borderId="10" xfId="0" applyNumberFormat="1" applyFont="1" applyBorder="1" applyAlignment="1">
      <alignment horizontal="center" vertical="center" textRotation="255"/>
    </xf>
    <xf numFmtId="49" fontId="2" fillId="0" borderId="11" xfId="0" applyNumberFormat="1" applyFont="1" applyBorder="1" applyAlignment="1">
      <alignment horizontal="center" vertical="center" textRotation="255"/>
    </xf>
    <xf numFmtId="49" fontId="2" fillId="0" borderId="0" xfId="0" applyNumberFormat="1" applyFont="1" applyBorder="1" applyAlignment="1" applyProtection="1">
      <alignment horizontal="left" vertical="center" indent="1"/>
      <protection locked="0"/>
    </xf>
    <xf numFmtId="49" fontId="4" fillId="0" borderId="0" xfId="0" applyNumberFormat="1" applyFont="1" applyBorder="1" applyAlignment="1" applyProtection="1">
      <alignment horizontal="left" vertical="center" indent="1"/>
      <protection locked="0"/>
    </xf>
    <xf numFmtId="0" fontId="6" fillId="0" borderId="1"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2" fillId="0" borderId="1" xfId="0" applyFont="1" applyBorder="1" applyAlignment="1" applyProtection="1">
      <alignment horizontal="left" vertical="center" wrapText="1" indent="1"/>
      <protection locked="0"/>
    </xf>
    <xf numFmtId="0" fontId="2" fillId="0" borderId="2"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7" xfId="0" applyFont="1" applyBorder="1" applyAlignment="1" applyProtection="1">
      <alignment horizontal="left" vertical="center" wrapText="1" indent="1"/>
      <protection locked="0"/>
    </xf>
    <xf numFmtId="0" fontId="2" fillId="0" borderId="0" xfId="0" applyFont="1" applyBorder="1" applyAlignment="1" applyProtection="1">
      <alignment horizontal="left" vertical="center" wrapText="1" indent="1"/>
      <protection locked="0"/>
    </xf>
    <xf numFmtId="0" fontId="2" fillId="0" borderId="8"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xf>
    <xf numFmtId="0" fontId="7" fillId="0" borderId="8" xfId="0" applyFont="1" applyBorder="1" applyAlignment="1">
      <alignment horizontal="left" vertical="center"/>
    </xf>
    <xf numFmtId="0" fontId="2" fillId="0" borderId="7"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49" fontId="2" fillId="0" borderId="0" xfId="0" applyNumberFormat="1" applyFont="1" applyBorder="1" applyAlignment="1" applyProtection="1">
      <alignment horizontal="left" vertical="center" wrapText="1" shrinkToFit="1"/>
      <protection locked="0"/>
    </xf>
    <xf numFmtId="49" fontId="2" fillId="0" borderId="8" xfId="0" applyNumberFormat="1" applyFont="1" applyBorder="1" applyAlignment="1" applyProtection="1">
      <alignment horizontal="left" vertical="center" wrapText="1" shrinkToFit="1"/>
      <protection locked="0"/>
    </xf>
    <xf numFmtId="0" fontId="3" fillId="0" borderId="8" xfId="0" applyFont="1" applyBorder="1" applyAlignment="1">
      <alignment horizontal="center" vertical="center"/>
    </xf>
    <xf numFmtId="0" fontId="3" fillId="0" borderId="0" xfId="0" applyFont="1" applyBorder="1" applyAlignment="1">
      <alignment horizontal="center" vertical="center"/>
    </xf>
    <xf numFmtId="49" fontId="2" fillId="0" borderId="0" xfId="0" applyNumberFormat="1" applyFont="1" applyBorder="1" applyAlignment="1">
      <alignment horizontal="right" vertical="center"/>
    </xf>
    <xf numFmtId="49" fontId="2" fillId="0" borderId="7" xfId="0" applyNumberFormat="1" applyFont="1" applyBorder="1" applyAlignment="1">
      <alignment horizontal="distributed" vertical="center"/>
    </xf>
    <xf numFmtId="49" fontId="2" fillId="0" borderId="0" xfId="0" applyNumberFormat="1" applyFont="1" applyBorder="1" applyAlignment="1">
      <alignment horizontal="distributed" vertical="center"/>
    </xf>
  </cellXfs>
  <cellStyles count="1">
    <cellStyle name="標準" xfId="0" builtinId="0"/>
  </cellStyles>
  <dxfs count="10">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border>
    </dxf>
    <dxf>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エラーチェック!$C$31" lockText="1" noThreeD="1"/>
</file>

<file path=xl/ctrlProps/ctrlProp10.xml><?xml version="1.0" encoding="utf-8"?>
<formControlPr xmlns="http://schemas.microsoft.com/office/spreadsheetml/2009/9/main" objectType="CheckBox" fmlaLink="エラーチェック!$B$35" lockText="1" noThreeD="1"/>
</file>

<file path=xl/ctrlProps/ctrlProp11.xml><?xml version="1.0" encoding="utf-8"?>
<formControlPr xmlns="http://schemas.microsoft.com/office/spreadsheetml/2009/9/main" objectType="CheckBox" fmlaLink="エラーチェック!$A$39" lockText="1" noThreeD="1"/>
</file>

<file path=xl/ctrlProps/ctrlProp12.xml><?xml version="1.0" encoding="utf-8"?>
<formControlPr xmlns="http://schemas.microsoft.com/office/spreadsheetml/2009/9/main" objectType="CheckBox" fmlaLink="エラーチェック!$C$35" lockText="1" noThreeD="1"/>
</file>

<file path=xl/ctrlProps/ctrlProp13.xml><?xml version="1.0" encoding="utf-8"?>
<formControlPr xmlns="http://schemas.microsoft.com/office/spreadsheetml/2009/9/main" objectType="CheckBox" fmlaLink="エラーチェック!$B$39" lockText="1" noThreeD="1"/>
</file>

<file path=xl/ctrlProps/ctrlProp14.xml><?xml version="1.0" encoding="utf-8"?>
<formControlPr xmlns="http://schemas.microsoft.com/office/spreadsheetml/2009/9/main" objectType="CheckBox" fmlaLink="エラーチェック!$C$39" lockText="1" noThreeD="1"/>
</file>

<file path=xl/ctrlProps/ctrlProp2.xml><?xml version="1.0" encoding="utf-8"?>
<formControlPr xmlns="http://schemas.microsoft.com/office/spreadsheetml/2009/9/main" objectType="CheckBox" fmlaLink="エラーチェック!$A$19" lockText="1" noThreeD="1"/>
</file>

<file path=xl/ctrlProps/ctrlProp3.xml><?xml version="1.0" encoding="utf-8"?>
<formControlPr xmlns="http://schemas.microsoft.com/office/spreadsheetml/2009/9/main" objectType="CheckBox" fmlaLink="エラーチェック!$B$19" lockText="1" noThreeD="1"/>
</file>

<file path=xl/ctrlProps/ctrlProp4.xml><?xml version="1.0" encoding="utf-8"?>
<formControlPr xmlns="http://schemas.microsoft.com/office/spreadsheetml/2009/9/main" objectType="CheckBox" fmlaLink="エラーチェック!$A$35" lockText="1" noThreeD="1"/>
</file>

<file path=xl/ctrlProps/ctrlProp5.xml><?xml version="1.0" encoding="utf-8"?>
<formControlPr xmlns="http://schemas.microsoft.com/office/spreadsheetml/2009/9/main" objectType="CheckBox" fmlaLink="エラーチェック!$B$44" lockText="1" noThreeD="1"/>
</file>

<file path=xl/ctrlProps/ctrlProp6.xml><?xml version="1.0" encoding="utf-8"?>
<formControlPr xmlns="http://schemas.microsoft.com/office/spreadsheetml/2009/9/main" objectType="CheckBox" fmlaLink="エラーチェック!$A$44" lockText="1" noThreeD="1"/>
</file>

<file path=xl/ctrlProps/ctrlProp7.xml><?xml version="1.0" encoding="utf-8"?>
<formControlPr xmlns="http://schemas.microsoft.com/office/spreadsheetml/2009/9/main" objectType="CheckBox" fmlaLink="エラーチェック!$B$31" lockText="1" noThreeD="1"/>
</file>

<file path=xl/ctrlProps/ctrlProp8.xml><?xml version="1.0" encoding="utf-8"?>
<formControlPr xmlns="http://schemas.microsoft.com/office/spreadsheetml/2009/9/main" objectType="CheckBox" fmlaLink="エラーチェック!$C$44" lockText="1" noThreeD="1"/>
</file>

<file path=xl/ctrlProps/ctrlProp9.xml><?xml version="1.0" encoding="utf-8"?>
<formControlPr xmlns="http://schemas.microsoft.com/office/spreadsheetml/2009/9/main" objectType="CheckBox" fmlaLink="エラーチェック!$A$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44</xdr:row>
          <xdr:rowOff>19050</xdr:rowOff>
        </xdr:from>
        <xdr:to>
          <xdr:col>10</xdr:col>
          <xdr:colOff>28575</xdr:colOff>
          <xdr:row>47</xdr:row>
          <xdr:rowOff>85725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13</xdr:row>
          <xdr:rowOff>19050</xdr:rowOff>
        </xdr:from>
        <xdr:to>
          <xdr:col>29</xdr:col>
          <xdr:colOff>85725</xdr:colOff>
          <xdr:row>15</xdr:row>
          <xdr:rowOff>123825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15</xdr:row>
          <xdr:rowOff>200025</xdr:rowOff>
        </xdr:from>
        <xdr:to>
          <xdr:col>29</xdr:col>
          <xdr:colOff>95250</xdr:colOff>
          <xdr:row>17</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142875</xdr:rowOff>
        </xdr:from>
        <xdr:to>
          <xdr:col>11</xdr:col>
          <xdr:colOff>76200</xdr:colOff>
          <xdr:row>40</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51</xdr:row>
          <xdr:rowOff>9525</xdr:rowOff>
        </xdr:from>
        <xdr:to>
          <xdr:col>10</xdr:col>
          <xdr:colOff>28575</xdr:colOff>
          <xdr:row>53</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48</xdr:row>
          <xdr:rowOff>28575</xdr:rowOff>
        </xdr:from>
        <xdr:to>
          <xdr:col>10</xdr:col>
          <xdr:colOff>28575</xdr:colOff>
          <xdr:row>52</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28575</xdr:rowOff>
        </xdr:from>
        <xdr:to>
          <xdr:col>10</xdr:col>
          <xdr:colOff>38100</xdr:colOff>
          <xdr:row>42</xdr:row>
          <xdr:rowOff>95250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53</xdr:row>
          <xdr:rowOff>9525</xdr:rowOff>
        </xdr:from>
        <xdr:to>
          <xdr:col>10</xdr:col>
          <xdr:colOff>28575</xdr:colOff>
          <xdr:row>56</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19050</xdr:rowOff>
        </xdr:from>
        <xdr:to>
          <xdr:col>10</xdr:col>
          <xdr:colOff>28575</xdr:colOff>
          <xdr:row>37</xdr:row>
          <xdr:rowOff>104775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37</xdr:row>
          <xdr:rowOff>142875</xdr:rowOff>
        </xdr:from>
        <xdr:to>
          <xdr:col>16</xdr:col>
          <xdr:colOff>95250</xdr:colOff>
          <xdr:row>40</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133350</xdr:rowOff>
        </xdr:from>
        <xdr:to>
          <xdr:col>11</xdr:col>
          <xdr:colOff>76200</xdr:colOff>
          <xdr:row>45</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37</xdr:row>
          <xdr:rowOff>142875</xdr:rowOff>
        </xdr:from>
        <xdr:to>
          <xdr:col>24</xdr:col>
          <xdr:colOff>104775</xdr:colOff>
          <xdr:row>40</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42</xdr:row>
          <xdr:rowOff>133350</xdr:rowOff>
        </xdr:from>
        <xdr:to>
          <xdr:col>16</xdr:col>
          <xdr:colOff>95250</xdr:colOff>
          <xdr:row>45</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42</xdr:row>
          <xdr:rowOff>133350</xdr:rowOff>
        </xdr:from>
        <xdr:to>
          <xdr:col>24</xdr:col>
          <xdr:colOff>104775</xdr:colOff>
          <xdr:row>45</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5"/>
  <sheetViews>
    <sheetView tabSelected="1" topLeftCell="A19" zoomScaleNormal="100" workbookViewId="0">
      <selection activeCell="H57" activeCellId="24" sqref="Y6:Z6 AB6:AC6 AE6 I8:P9 T8:AA9 I11:P12 T11:AA12 I15:Y15 I16:Y17 O20:P20 R20:U20 O21:AF22 P23:Q23 S23:V23 X23:Z23 O26:P26 R26:U26 O27:AF28 P29:Q29 S29:V29 X29:Z29 N32:X32 N33:X34 AB33:AE34 H57:AF62"/>
    </sheetView>
  </sheetViews>
  <sheetFormatPr defaultColWidth="3.125" defaultRowHeight="13.5" x14ac:dyDescent="0.4"/>
  <cols>
    <col min="1" max="1" width="0.5" style="1" customWidth="1"/>
    <col min="2" max="7" width="3.125" style="1"/>
    <col min="8" max="8" width="0.875" style="1" customWidth="1"/>
    <col min="9" max="9" width="2.375" style="1" customWidth="1"/>
    <col min="10" max="10" width="0.875" style="1" customWidth="1"/>
    <col min="11" max="11" width="3" style="1" customWidth="1"/>
    <col min="12" max="12" width="2.875" style="1" customWidth="1"/>
    <col min="13" max="14" width="2.75" style="1" customWidth="1"/>
    <col min="15" max="15" width="3.125" style="1"/>
    <col min="16" max="16" width="2.375" style="1" customWidth="1"/>
    <col min="17" max="17" width="3.25" style="1" customWidth="1"/>
    <col min="18" max="18" width="3.125" style="1"/>
    <col min="19" max="19" width="0.875" style="1" customWidth="1"/>
    <col min="20" max="20" width="2.375" style="1" customWidth="1"/>
    <col min="21" max="21" width="0.875" style="1" customWidth="1"/>
    <col min="22" max="23" width="2.875" style="1" customWidth="1"/>
    <col min="24" max="24" width="2.25" style="1" customWidth="1"/>
    <col min="25" max="25" width="3.125" style="1"/>
    <col min="26" max="27" width="2.75" style="1" customWidth="1"/>
    <col min="28" max="28" width="1.5" style="1" customWidth="1"/>
    <col min="29" max="29" width="2.5" style="1" customWidth="1"/>
    <col min="30" max="30" width="2.625" style="1" customWidth="1"/>
    <col min="31" max="31" width="3.75" style="1" customWidth="1"/>
    <col min="32" max="32" width="2.375" style="1" customWidth="1"/>
    <col min="33" max="36" width="3.125" style="1"/>
    <col min="37" max="38" width="8.5" style="1" bestFit="1" customWidth="1"/>
    <col min="39" max="44" width="3.125" style="1"/>
    <col min="45" max="45" width="5.5" style="1" bestFit="1" customWidth="1"/>
    <col min="46" max="16384" width="3.125" style="1"/>
  </cols>
  <sheetData>
    <row r="1" spans="2:37" ht="3.75" customHeight="1" x14ac:dyDescent="0.4"/>
    <row r="2" spans="2:37" ht="14.25" customHeight="1" x14ac:dyDescent="0.4">
      <c r="S2" s="13"/>
      <c r="T2" s="6"/>
      <c r="U2" s="13"/>
      <c r="V2" s="65" t="s">
        <v>0</v>
      </c>
      <c r="W2" s="61"/>
      <c r="X2" s="61"/>
      <c r="Y2" s="62"/>
      <c r="Z2" s="61"/>
      <c r="AA2" s="61"/>
      <c r="AB2" s="61"/>
      <c r="AC2" s="61"/>
      <c r="AD2" s="61"/>
      <c r="AE2" s="61"/>
      <c r="AF2" s="62"/>
    </row>
    <row r="3" spans="2:37" ht="14.25" customHeight="1" x14ac:dyDescent="0.4">
      <c r="R3" s="13"/>
      <c r="S3" s="13"/>
      <c r="T3" s="13"/>
      <c r="U3" s="13"/>
      <c r="V3" s="66"/>
      <c r="W3" s="63"/>
      <c r="X3" s="63"/>
      <c r="Y3" s="64"/>
      <c r="Z3" s="63"/>
      <c r="AA3" s="63"/>
      <c r="AB3" s="63"/>
      <c r="AC3" s="63"/>
      <c r="AD3" s="63"/>
      <c r="AE3" s="63"/>
      <c r="AF3" s="64"/>
    </row>
    <row r="4" spans="2:37" ht="24.75" customHeight="1" x14ac:dyDescent="0.4"/>
    <row r="5" spans="2:37" ht="39.75" customHeight="1" x14ac:dyDescent="0.4">
      <c r="B5" s="67" t="s">
        <v>1</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K5" s="35" t="s">
        <v>77</v>
      </c>
    </row>
    <row r="6" spans="2:37" ht="20.25" customHeight="1" x14ac:dyDescent="0.4">
      <c r="B6" s="6" t="s">
        <v>87</v>
      </c>
      <c r="C6" s="6"/>
      <c r="D6" s="6"/>
      <c r="E6" s="6"/>
      <c r="F6" s="6"/>
      <c r="G6" s="6"/>
      <c r="H6" s="6"/>
      <c r="I6" s="6"/>
      <c r="J6" s="6"/>
      <c r="K6" s="6"/>
      <c r="L6" s="6"/>
      <c r="M6" s="6"/>
      <c r="N6" s="6"/>
      <c r="O6" s="6"/>
      <c r="P6" s="6"/>
      <c r="Q6" s="6"/>
      <c r="R6" s="6"/>
      <c r="S6" s="6"/>
      <c r="T6" s="6"/>
      <c r="U6" s="6"/>
      <c r="V6" s="6"/>
      <c r="W6" s="59" t="s">
        <v>76</v>
      </c>
      <c r="X6" s="59"/>
      <c r="Y6" s="60"/>
      <c r="Z6" s="60"/>
      <c r="AA6" s="13" t="s">
        <v>4</v>
      </c>
      <c r="AB6" s="60"/>
      <c r="AC6" s="60"/>
      <c r="AD6" s="47" t="s">
        <v>3</v>
      </c>
      <c r="AE6" s="48"/>
      <c r="AF6" s="1" t="s">
        <v>2</v>
      </c>
      <c r="AK6" s="35" t="str">
        <f>IF(OR(Y6="",AB6="",AE6=""),"※日付を全て入力してください","")</f>
        <v>※日付を全て入力してください</v>
      </c>
    </row>
    <row r="7" spans="2:37" ht="7.5" customHeight="1" x14ac:dyDescent="0.4">
      <c r="B7" s="8"/>
      <c r="C7" s="8"/>
      <c r="D7" s="8"/>
      <c r="E7" s="8"/>
      <c r="F7" s="8"/>
      <c r="G7" s="8"/>
      <c r="H7" s="8"/>
      <c r="I7" s="8"/>
      <c r="J7" s="8"/>
      <c r="K7" s="8"/>
      <c r="L7" s="8"/>
      <c r="M7" s="8"/>
      <c r="N7" s="8"/>
      <c r="O7" s="8"/>
      <c r="P7" s="8"/>
      <c r="Q7" s="8"/>
      <c r="R7" s="8"/>
      <c r="S7" s="8"/>
      <c r="T7" s="8"/>
      <c r="U7" s="8"/>
      <c r="V7" s="8"/>
      <c r="W7" s="46"/>
      <c r="X7" s="46"/>
      <c r="Y7" s="46"/>
      <c r="Z7" s="46"/>
      <c r="AA7" s="46"/>
      <c r="AB7" s="46"/>
      <c r="AC7" s="46"/>
      <c r="AD7" s="46"/>
      <c r="AE7" s="46"/>
      <c r="AF7" s="46"/>
      <c r="AK7" s="35"/>
    </row>
    <row r="8" spans="2:37" ht="16.5" customHeight="1" x14ac:dyDescent="0.4">
      <c r="B8" s="121" t="s">
        <v>7</v>
      </c>
      <c r="C8" s="122"/>
      <c r="D8" s="122"/>
      <c r="E8" s="122"/>
      <c r="F8" s="122"/>
      <c r="G8" s="122"/>
      <c r="H8" s="14"/>
      <c r="I8" s="49"/>
      <c r="J8" s="49"/>
      <c r="K8" s="49"/>
      <c r="L8" s="49"/>
      <c r="M8" s="49"/>
      <c r="N8" s="49"/>
      <c r="O8" s="49"/>
      <c r="P8" s="49"/>
      <c r="Q8" s="120" t="s">
        <v>8</v>
      </c>
      <c r="R8" s="120"/>
      <c r="S8" s="25"/>
      <c r="T8" s="49"/>
      <c r="U8" s="49"/>
      <c r="V8" s="49"/>
      <c r="W8" s="49"/>
      <c r="X8" s="49"/>
      <c r="Y8" s="49"/>
      <c r="Z8" s="49"/>
      <c r="AA8" s="49"/>
      <c r="AB8" s="13"/>
      <c r="AC8" s="68" t="s">
        <v>78</v>
      </c>
      <c r="AD8" s="68"/>
      <c r="AE8" s="68"/>
      <c r="AF8" s="69"/>
      <c r="AK8" s="35" t="str">
        <f>IF(エラーチェック!D7=TRUE,"","※出願学部・研究科及び学科・課程及び専攻等を正しく入力してください")</f>
        <v>※出願学部・研究科及び学科・課程及び専攻等を正しく入力してください</v>
      </c>
    </row>
    <row r="9" spans="2:37" ht="16.5" customHeight="1" x14ac:dyDescent="0.4">
      <c r="B9" s="121"/>
      <c r="C9" s="122"/>
      <c r="D9" s="122"/>
      <c r="E9" s="122"/>
      <c r="F9" s="122"/>
      <c r="G9" s="122"/>
      <c r="H9" s="14"/>
      <c r="I9" s="49"/>
      <c r="J9" s="49"/>
      <c r="K9" s="49"/>
      <c r="L9" s="49"/>
      <c r="M9" s="49"/>
      <c r="N9" s="49"/>
      <c r="O9" s="49"/>
      <c r="P9" s="49"/>
      <c r="Q9" s="120"/>
      <c r="R9" s="120"/>
      <c r="S9" s="25"/>
      <c r="T9" s="49"/>
      <c r="U9" s="49"/>
      <c r="V9" s="49"/>
      <c r="W9" s="49"/>
      <c r="X9" s="49"/>
      <c r="Y9" s="49"/>
      <c r="Z9" s="49"/>
      <c r="AA9" s="49"/>
      <c r="AB9" s="13"/>
      <c r="AC9" s="68"/>
      <c r="AD9" s="68"/>
      <c r="AE9" s="68"/>
      <c r="AF9" s="69"/>
      <c r="AK9" s="35" t="str">
        <f>IF(I8="教育","※学部欄に「教育」を入力した場合は以下の点に留意してください。","")</f>
        <v/>
      </c>
    </row>
    <row r="10" spans="2:37" ht="4.5" customHeight="1" x14ac:dyDescent="0.4">
      <c r="B10" s="121"/>
      <c r="C10" s="122"/>
      <c r="D10" s="122"/>
      <c r="E10" s="122"/>
      <c r="F10" s="122"/>
      <c r="G10" s="122"/>
      <c r="H10" s="14"/>
      <c r="Q10" s="29"/>
      <c r="R10" s="25"/>
      <c r="S10" s="25"/>
      <c r="T10" s="43"/>
      <c r="U10" s="43"/>
      <c r="V10" s="43"/>
      <c r="W10" s="43"/>
      <c r="X10" s="43"/>
      <c r="Y10" s="43"/>
      <c r="Z10" s="43"/>
      <c r="AA10" s="43"/>
      <c r="AB10" s="13"/>
      <c r="AC10" s="44"/>
      <c r="AD10" s="44"/>
      <c r="AE10" s="44"/>
      <c r="AF10" s="45"/>
      <c r="AK10" s="35"/>
    </row>
    <row r="11" spans="2:37" ht="16.5" customHeight="1" x14ac:dyDescent="0.4">
      <c r="B11" s="121"/>
      <c r="C11" s="122"/>
      <c r="D11" s="122"/>
      <c r="E11" s="122"/>
      <c r="F11" s="122"/>
      <c r="G11" s="122"/>
      <c r="H11" s="14"/>
      <c r="I11" s="49"/>
      <c r="J11" s="49"/>
      <c r="K11" s="49"/>
      <c r="L11" s="49"/>
      <c r="M11" s="49"/>
      <c r="N11" s="49"/>
      <c r="O11" s="49"/>
      <c r="P11" s="49"/>
      <c r="Q11" s="120" t="s">
        <v>9</v>
      </c>
      <c r="R11" s="120"/>
      <c r="S11" s="25"/>
      <c r="T11" s="49"/>
      <c r="U11" s="49"/>
      <c r="V11" s="49"/>
      <c r="W11" s="49"/>
      <c r="X11" s="49"/>
      <c r="Y11" s="49"/>
      <c r="Z11" s="49"/>
      <c r="AA11" s="49"/>
      <c r="AB11" s="13"/>
      <c r="AC11" s="68" t="s">
        <v>79</v>
      </c>
      <c r="AD11" s="70"/>
      <c r="AE11" s="70"/>
      <c r="AF11" s="71"/>
      <c r="AK11" s="35" t="str">
        <f>IF(I8="教育","・推薦入試Ⅰを選択して一般推薦Ｂにより受験する場合，学科・課程欄は「学校教育教員養成」と入力してください。","")</f>
        <v/>
      </c>
    </row>
    <row r="12" spans="2:37" ht="16.5" customHeight="1" x14ac:dyDescent="0.4">
      <c r="B12" s="121"/>
      <c r="C12" s="122"/>
      <c r="D12" s="122"/>
      <c r="E12" s="122"/>
      <c r="F12" s="122"/>
      <c r="G12" s="122"/>
      <c r="H12" s="14"/>
      <c r="I12" s="49"/>
      <c r="J12" s="49"/>
      <c r="K12" s="49"/>
      <c r="L12" s="49"/>
      <c r="M12" s="49"/>
      <c r="N12" s="49"/>
      <c r="O12" s="49"/>
      <c r="P12" s="49"/>
      <c r="Q12" s="120"/>
      <c r="R12" s="120"/>
      <c r="S12" s="25"/>
      <c r="T12" s="49"/>
      <c r="U12" s="49"/>
      <c r="V12" s="49"/>
      <c r="W12" s="49"/>
      <c r="X12" s="49"/>
      <c r="Y12" s="49"/>
      <c r="Z12" s="49"/>
      <c r="AA12" s="49"/>
      <c r="AB12" s="13"/>
      <c r="AC12" s="70"/>
      <c r="AD12" s="70"/>
      <c r="AE12" s="70"/>
      <c r="AF12" s="71"/>
      <c r="AK12" s="35" t="str">
        <f>IF(I8="教育","・上記以外の場合は受験する系又は分野を入力してください。","")</f>
        <v/>
      </c>
    </row>
    <row r="13" spans="2:37" ht="2.25" customHeight="1" x14ac:dyDescent="0.4">
      <c r="B13" s="2"/>
      <c r="C13" s="3"/>
      <c r="D13" s="3"/>
      <c r="E13" s="3"/>
      <c r="F13" s="3"/>
      <c r="G13" s="3"/>
      <c r="H13" s="15"/>
      <c r="I13" s="27"/>
      <c r="J13" s="27"/>
      <c r="K13" s="27"/>
      <c r="L13" s="27"/>
      <c r="M13" s="27"/>
      <c r="N13" s="27"/>
      <c r="O13" s="27"/>
      <c r="P13" s="27"/>
      <c r="Q13" s="27"/>
      <c r="R13" s="27"/>
      <c r="S13" s="27"/>
      <c r="T13" s="27"/>
      <c r="U13" s="27"/>
      <c r="V13" s="27"/>
      <c r="W13" s="27"/>
      <c r="X13" s="27"/>
      <c r="Y13" s="27"/>
      <c r="Z13" s="27"/>
      <c r="AA13" s="27"/>
      <c r="AB13" s="8"/>
      <c r="AC13" s="8"/>
      <c r="AD13" s="8"/>
      <c r="AE13" s="8"/>
      <c r="AF13" s="9"/>
    </row>
    <row r="14" spans="2:37" ht="4.5" customHeight="1" x14ac:dyDescent="0.4">
      <c r="B14" s="11"/>
      <c r="C14" s="4"/>
      <c r="D14" s="4"/>
      <c r="E14" s="4"/>
      <c r="F14" s="4"/>
      <c r="G14" s="4"/>
      <c r="H14" s="11"/>
      <c r="I14" s="30"/>
      <c r="J14" s="30"/>
      <c r="K14" s="30"/>
      <c r="L14" s="30"/>
      <c r="M14" s="30"/>
      <c r="N14" s="30"/>
      <c r="O14" s="30"/>
      <c r="P14" s="30"/>
      <c r="Q14" s="30"/>
      <c r="R14" s="30"/>
      <c r="S14" s="30"/>
      <c r="T14" s="30"/>
      <c r="U14" s="30"/>
      <c r="V14" s="30"/>
      <c r="W14" s="30"/>
      <c r="X14" s="30"/>
      <c r="Y14" s="30"/>
      <c r="Z14" s="31"/>
      <c r="AA14" s="72" t="s">
        <v>13</v>
      </c>
      <c r="AB14" s="4"/>
      <c r="AC14" s="4"/>
      <c r="AD14" s="4"/>
      <c r="AE14" s="4"/>
      <c r="AF14" s="5"/>
    </row>
    <row r="15" spans="2:37" x14ac:dyDescent="0.4">
      <c r="B15" s="99" t="s">
        <v>85</v>
      </c>
      <c r="C15" s="100"/>
      <c r="D15" s="100"/>
      <c r="E15" s="100"/>
      <c r="F15" s="100"/>
      <c r="G15" s="100"/>
      <c r="H15" s="14"/>
      <c r="I15" s="75"/>
      <c r="J15" s="75"/>
      <c r="K15" s="75"/>
      <c r="L15" s="75"/>
      <c r="M15" s="75"/>
      <c r="N15" s="75"/>
      <c r="O15" s="75"/>
      <c r="P15" s="75"/>
      <c r="Q15" s="75"/>
      <c r="R15" s="75"/>
      <c r="S15" s="75"/>
      <c r="T15" s="75"/>
      <c r="U15" s="75"/>
      <c r="V15" s="75"/>
      <c r="W15" s="75"/>
      <c r="X15" s="75"/>
      <c r="Y15" s="75"/>
      <c r="Z15" s="32"/>
      <c r="AA15" s="73"/>
      <c r="AB15" s="6"/>
      <c r="AC15" s="6"/>
      <c r="AE15" s="6" t="s">
        <v>11</v>
      </c>
      <c r="AF15" s="7"/>
      <c r="AK15" s="35" t="str">
        <f>IF(AND(エラーチェック!A12="×",エラーチェック!B12="×"),エラーチェック!A14,IF(AND(エラーチェック!A12="×",エラーチェック!B12="OK"),エラーチェック!A15,IF(AND(エラーチェック!A12="OK",エラーチェック!B12="×"),エラーチェック!A16,"")))</f>
        <v>※ふりがなと氏名を入力してください</v>
      </c>
    </row>
    <row r="16" spans="2:37" ht="19.5" customHeight="1" x14ac:dyDescent="0.4">
      <c r="B16" s="99" t="s">
        <v>10</v>
      </c>
      <c r="C16" s="100"/>
      <c r="D16" s="100"/>
      <c r="E16" s="100"/>
      <c r="F16" s="100"/>
      <c r="G16" s="100"/>
      <c r="H16" s="14"/>
      <c r="I16" s="76"/>
      <c r="J16" s="76"/>
      <c r="K16" s="76"/>
      <c r="L16" s="76"/>
      <c r="M16" s="76"/>
      <c r="N16" s="76"/>
      <c r="O16" s="76"/>
      <c r="P16" s="76"/>
      <c r="Q16" s="76"/>
      <c r="R16" s="76"/>
      <c r="S16" s="76"/>
      <c r="T16" s="76"/>
      <c r="U16" s="76"/>
      <c r="V16" s="76"/>
      <c r="W16" s="76"/>
      <c r="X16" s="76"/>
      <c r="Y16" s="76"/>
      <c r="Z16" s="32"/>
      <c r="AA16" s="73"/>
      <c r="AB16" s="6"/>
      <c r="AC16" s="6"/>
      <c r="AE16" s="6"/>
      <c r="AF16" s="7"/>
      <c r="AK16" s="35"/>
    </row>
    <row r="17" spans="1:37" ht="13.5" customHeight="1" x14ac:dyDescent="0.4">
      <c r="B17" s="99"/>
      <c r="C17" s="100"/>
      <c r="D17" s="100"/>
      <c r="E17" s="100"/>
      <c r="F17" s="100"/>
      <c r="G17" s="100"/>
      <c r="H17" s="14"/>
      <c r="I17" s="76"/>
      <c r="J17" s="76"/>
      <c r="K17" s="76"/>
      <c r="L17" s="76"/>
      <c r="M17" s="76"/>
      <c r="N17" s="76"/>
      <c r="O17" s="76"/>
      <c r="P17" s="76"/>
      <c r="Q17" s="76"/>
      <c r="R17" s="76"/>
      <c r="S17" s="76"/>
      <c r="T17" s="76"/>
      <c r="U17" s="76"/>
      <c r="V17" s="76"/>
      <c r="W17" s="76"/>
      <c r="X17" s="76"/>
      <c r="Y17" s="76"/>
      <c r="Z17" s="32"/>
      <c r="AA17" s="73"/>
      <c r="AB17" s="6"/>
      <c r="AC17" s="6"/>
      <c r="AE17" s="13" t="s">
        <v>12</v>
      </c>
      <c r="AF17" s="7"/>
      <c r="AK17" s="34" t="str">
        <f>IF(エラーチェック!A21=1,"","※性別を選択してください")</f>
        <v>※性別を選択してください</v>
      </c>
    </row>
    <row r="18" spans="1:37" ht="3.75" customHeight="1" x14ac:dyDescent="0.4">
      <c r="B18" s="15"/>
      <c r="C18" s="8"/>
      <c r="D18" s="8"/>
      <c r="E18" s="8"/>
      <c r="F18" s="8"/>
      <c r="G18" s="8"/>
      <c r="H18" s="15"/>
      <c r="I18" s="27"/>
      <c r="J18" s="27"/>
      <c r="K18" s="27"/>
      <c r="L18" s="27"/>
      <c r="M18" s="27"/>
      <c r="N18" s="27"/>
      <c r="O18" s="27"/>
      <c r="P18" s="27"/>
      <c r="Q18" s="27"/>
      <c r="R18" s="27"/>
      <c r="S18" s="27"/>
      <c r="T18" s="27"/>
      <c r="U18" s="27"/>
      <c r="V18" s="27"/>
      <c r="W18" s="27"/>
      <c r="X18" s="27"/>
      <c r="Y18" s="27"/>
      <c r="Z18" s="33"/>
      <c r="AA18" s="74"/>
      <c r="AB18" s="8"/>
      <c r="AC18" s="8"/>
      <c r="AD18" s="8"/>
      <c r="AE18" s="8"/>
      <c r="AF18" s="9"/>
    </row>
    <row r="19" spans="1:37" ht="3.75" customHeight="1" x14ac:dyDescent="0.4">
      <c r="B19" s="103" t="s">
        <v>39</v>
      </c>
      <c r="C19" s="104"/>
      <c r="D19" s="104"/>
      <c r="E19" s="104"/>
      <c r="F19" s="104"/>
      <c r="G19" s="105"/>
      <c r="H19" s="4"/>
      <c r="I19" s="4"/>
      <c r="J19" s="4"/>
      <c r="K19" s="4"/>
      <c r="L19" s="4"/>
      <c r="M19" s="4"/>
      <c r="N19" s="11"/>
      <c r="O19" s="4"/>
      <c r="P19" s="4"/>
      <c r="Q19" s="4"/>
      <c r="R19" s="4"/>
      <c r="S19" s="4"/>
      <c r="T19" s="4"/>
      <c r="U19" s="4"/>
      <c r="V19" s="4"/>
      <c r="W19" s="4"/>
      <c r="X19" s="4"/>
      <c r="Y19" s="4"/>
      <c r="Z19" s="16"/>
      <c r="AA19" s="4"/>
      <c r="AB19" s="4"/>
      <c r="AC19" s="4"/>
      <c r="AD19" s="4"/>
      <c r="AE19" s="4"/>
      <c r="AF19" s="5"/>
    </row>
    <row r="20" spans="1:37" ht="13.5" customHeight="1" x14ac:dyDescent="0.4">
      <c r="A20" s="10"/>
      <c r="B20" s="106"/>
      <c r="C20" s="107"/>
      <c r="D20" s="107"/>
      <c r="E20" s="107"/>
      <c r="F20" s="107"/>
      <c r="G20" s="108"/>
      <c r="H20" s="50" t="s">
        <v>44</v>
      </c>
      <c r="I20" s="51"/>
      <c r="J20" s="51"/>
      <c r="K20" s="51"/>
      <c r="L20" s="51"/>
      <c r="M20" s="52"/>
      <c r="N20" s="25" t="s">
        <v>14</v>
      </c>
      <c r="O20" s="56"/>
      <c r="P20" s="56"/>
      <c r="Q20" s="23" t="s">
        <v>15</v>
      </c>
      <c r="R20" s="49"/>
      <c r="S20" s="49"/>
      <c r="T20" s="49"/>
      <c r="U20" s="49"/>
      <c r="V20" s="25"/>
      <c r="W20" s="25"/>
      <c r="X20" s="25"/>
      <c r="Y20" s="25"/>
      <c r="Z20" s="25"/>
      <c r="AA20" s="25"/>
      <c r="AB20" s="25"/>
      <c r="AC20" s="25"/>
      <c r="AD20" s="25"/>
      <c r="AE20" s="25"/>
      <c r="AF20" s="26"/>
      <c r="AK20" s="35" t="str">
        <f>IF(OR(O20="",R20=""),"※郵便番号を全て入力してください","")</f>
        <v>※郵便番号を全て入力してください</v>
      </c>
    </row>
    <row r="21" spans="1:37" x14ac:dyDescent="0.4">
      <c r="A21" s="10"/>
      <c r="B21" s="106"/>
      <c r="C21" s="107"/>
      <c r="D21" s="107"/>
      <c r="E21" s="107"/>
      <c r="F21" s="107"/>
      <c r="G21" s="108"/>
      <c r="H21" s="50"/>
      <c r="I21" s="51"/>
      <c r="J21" s="51"/>
      <c r="K21" s="51"/>
      <c r="L21" s="51"/>
      <c r="M21" s="52"/>
      <c r="N21" s="25"/>
      <c r="O21" s="116"/>
      <c r="P21" s="116"/>
      <c r="Q21" s="116"/>
      <c r="R21" s="116"/>
      <c r="S21" s="116"/>
      <c r="T21" s="116"/>
      <c r="U21" s="116"/>
      <c r="V21" s="116"/>
      <c r="W21" s="116"/>
      <c r="X21" s="116"/>
      <c r="Y21" s="116"/>
      <c r="Z21" s="116"/>
      <c r="AA21" s="116"/>
      <c r="AB21" s="116"/>
      <c r="AC21" s="116"/>
      <c r="AD21" s="116"/>
      <c r="AE21" s="116"/>
      <c r="AF21" s="117"/>
      <c r="AK21" s="35" t="str">
        <f>IF(O21="","※住所を入力してください","")</f>
        <v>※住所を入力してください</v>
      </c>
    </row>
    <row r="22" spans="1:37" x14ac:dyDescent="0.4">
      <c r="A22" s="10"/>
      <c r="B22" s="106"/>
      <c r="C22" s="107"/>
      <c r="D22" s="107"/>
      <c r="E22" s="107"/>
      <c r="F22" s="107"/>
      <c r="G22" s="108"/>
      <c r="H22" s="50"/>
      <c r="I22" s="51"/>
      <c r="J22" s="51"/>
      <c r="K22" s="51"/>
      <c r="L22" s="51"/>
      <c r="M22" s="52"/>
      <c r="N22" s="25"/>
      <c r="O22" s="116"/>
      <c r="P22" s="116"/>
      <c r="Q22" s="116"/>
      <c r="R22" s="116"/>
      <c r="S22" s="116"/>
      <c r="T22" s="116"/>
      <c r="U22" s="116"/>
      <c r="V22" s="116"/>
      <c r="W22" s="116"/>
      <c r="X22" s="116"/>
      <c r="Y22" s="116"/>
      <c r="Z22" s="116"/>
      <c r="AA22" s="116"/>
      <c r="AB22" s="116"/>
      <c r="AC22" s="116"/>
      <c r="AD22" s="116"/>
      <c r="AE22" s="116"/>
      <c r="AF22" s="117"/>
    </row>
    <row r="23" spans="1:37" ht="17.25" customHeight="1" x14ac:dyDescent="0.4">
      <c r="A23" s="10"/>
      <c r="B23" s="106"/>
      <c r="C23" s="107"/>
      <c r="D23" s="107"/>
      <c r="E23" s="107"/>
      <c r="F23" s="107"/>
      <c r="G23" s="108"/>
      <c r="H23" s="50"/>
      <c r="I23" s="51"/>
      <c r="J23" s="51"/>
      <c r="K23" s="51"/>
      <c r="L23" s="51"/>
      <c r="M23" s="52"/>
      <c r="N23" s="57" t="s">
        <v>41</v>
      </c>
      <c r="O23" s="58"/>
      <c r="P23" s="56"/>
      <c r="Q23" s="56"/>
      <c r="R23" s="24" t="s">
        <v>15</v>
      </c>
      <c r="S23" s="49"/>
      <c r="T23" s="49"/>
      <c r="U23" s="49"/>
      <c r="V23" s="49"/>
      <c r="W23" s="24" t="s">
        <v>15</v>
      </c>
      <c r="X23" s="49"/>
      <c r="Y23" s="49"/>
      <c r="Z23" s="49"/>
      <c r="AA23" s="24"/>
      <c r="AB23" s="24"/>
      <c r="AC23" s="24"/>
      <c r="AD23" s="25"/>
      <c r="AE23" s="25"/>
      <c r="AF23" s="26"/>
      <c r="AK23" s="35" t="str">
        <f>IF(OR(P23="",S23="",X23=""),"※電話番号を全て入力してください","")</f>
        <v>※電話番号を全て入力してください</v>
      </c>
    </row>
    <row r="24" spans="1:37" ht="3" customHeight="1" x14ac:dyDescent="0.4">
      <c r="A24" s="10"/>
      <c r="B24" s="106"/>
      <c r="C24" s="107"/>
      <c r="D24" s="107"/>
      <c r="E24" s="107"/>
      <c r="F24" s="107"/>
      <c r="G24" s="108"/>
      <c r="H24" s="8"/>
      <c r="I24" s="8"/>
      <c r="J24" s="8"/>
      <c r="K24" s="8"/>
      <c r="L24" s="8"/>
      <c r="M24" s="9"/>
      <c r="N24" s="27"/>
      <c r="O24" s="27"/>
      <c r="P24" s="27"/>
      <c r="Q24" s="27"/>
      <c r="R24" s="27"/>
      <c r="S24" s="27"/>
      <c r="T24" s="27"/>
      <c r="U24" s="27"/>
      <c r="V24" s="27"/>
      <c r="W24" s="27"/>
      <c r="X24" s="27"/>
      <c r="Y24" s="27"/>
      <c r="Z24" s="27"/>
      <c r="AA24" s="27"/>
      <c r="AB24" s="27"/>
      <c r="AC24" s="27"/>
      <c r="AD24" s="27"/>
      <c r="AE24" s="27"/>
      <c r="AF24" s="28"/>
    </row>
    <row r="25" spans="1:37" ht="3" customHeight="1" x14ac:dyDescent="0.4">
      <c r="A25" s="10"/>
      <c r="B25" s="106"/>
      <c r="C25" s="107"/>
      <c r="D25" s="107"/>
      <c r="E25" s="107"/>
      <c r="F25" s="107"/>
      <c r="G25" s="108"/>
      <c r="H25" s="4"/>
      <c r="I25" s="4"/>
      <c r="J25" s="4"/>
      <c r="K25" s="4"/>
      <c r="L25" s="4"/>
      <c r="M25" s="5"/>
      <c r="N25" s="4"/>
      <c r="O25" s="4"/>
      <c r="P25" s="4"/>
      <c r="Q25" s="4"/>
      <c r="R25" s="4"/>
      <c r="S25" s="4"/>
      <c r="T25" s="4"/>
      <c r="U25" s="4"/>
      <c r="V25" s="4"/>
      <c r="W25" s="4"/>
      <c r="X25" s="4"/>
      <c r="Y25" s="4"/>
      <c r="Z25" s="16"/>
      <c r="AA25" s="4"/>
      <c r="AB25" s="4"/>
      <c r="AC25" s="4"/>
      <c r="AD25" s="4"/>
      <c r="AE25" s="4"/>
      <c r="AF25" s="5"/>
    </row>
    <row r="26" spans="1:37" ht="13.5" customHeight="1" x14ac:dyDescent="0.4">
      <c r="A26" s="10"/>
      <c r="B26" s="106"/>
      <c r="C26" s="107"/>
      <c r="D26" s="107"/>
      <c r="E26" s="107"/>
      <c r="F26" s="107"/>
      <c r="G26" s="108"/>
      <c r="H26" s="53" t="s">
        <v>16</v>
      </c>
      <c r="I26" s="54"/>
      <c r="J26" s="54"/>
      <c r="K26" s="54"/>
      <c r="L26" s="54"/>
      <c r="M26" s="55"/>
      <c r="N26" s="25" t="s">
        <v>14</v>
      </c>
      <c r="O26" s="56"/>
      <c r="P26" s="56"/>
      <c r="Q26" s="24" t="s">
        <v>15</v>
      </c>
      <c r="R26" s="49"/>
      <c r="S26" s="49"/>
      <c r="T26" s="49"/>
      <c r="U26" s="49"/>
      <c r="V26" s="25"/>
      <c r="W26" s="25"/>
      <c r="X26" s="25"/>
      <c r="Y26" s="25"/>
      <c r="Z26" s="25"/>
      <c r="AA26" s="25"/>
      <c r="AB26" s="25"/>
      <c r="AC26" s="25"/>
      <c r="AD26" s="25"/>
      <c r="AE26" s="25"/>
      <c r="AF26" s="26"/>
      <c r="AK26" s="35" t="str">
        <f>IF(OR(O26="",R26=""),"※郵便番号を全て入力してください（同上の場合は省略可）","")</f>
        <v>※郵便番号を全て入力してください（同上の場合は省略可）</v>
      </c>
    </row>
    <row r="27" spans="1:37" x14ac:dyDescent="0.4">
      <c r="A27" s="10"/>
      <c r="B27" s="106"/>
      <c r="C27" s="107"/>
      <c r="D27" s="107"/>
      <c r="E27" s="107"/>
      <c r="F27" s="107"/>
      <c r="G27" s="108"/>
      <c r="H27" s="53"/>
      <c r="I27" s="54"/>
      <c r="J27" s="54"/>
      <c r="K27" s="54"/>
      <c r="L27" s="54"/>
      <c r="M27" s="55"/>
      <c r="N27" s="25"/>
      <c r="O27" s="116"/>
      <c r="P27" s="116"/>
      <c r="Q27" s="116"/>
      <c r="R27" s="116"/>
      <c r="S27" s="116"/>
      <c r="T27" s="116"/>
      <c r="U27" s="116"/>
      <c r="V27" s="116"/>
      <c r="W27" s="116"/>
      <c r="X27" s="116"/>
      <c r="Y27" s="116"/>
      <c r="Z27" s="116"/>
      <c r="AA27" s="116"/>
      <c r="AB27" s="116"/>
      <c r="AC27" s="116"/>
      <c r="AD27" s="116"/>
      <c r="AE27" s="116"/>
      <c r="AF27" s="117"/>
      <c r="AK27" s="35" t="str">
        <f>IF(O27="","※住所を入力してください（同上の場合は「同上」と入力してください）","")</f>
        <v>※住所を入力してください（同上の場合は「同上」と入力してください）</v>
      </c>
    </row>
    <row r="28" spans="1:37" x14ac:dyDescent="0.4">
      <c r="A28" s="10"/>
      <c r="B28" s="106"/>
      <c r="C28" s="107"/>
      <c r="D28" s="107"/>
      <c r="E28" s="107"/>
      <c r="F28" s="107"/>
      <c r="G28" s="108"/>
      <c r="H28" s="53"/>
      <c r="I28" s="54"/>
      <c r="J28" s="54"/>
      <c r="K28" s="54"/>
      <c r="L28" s="54"/>
      <c r="M28" s="55"/>
      <c r="N28" s="25"/>
      <c r="O28" s="116"/>
      <c r="P28" s="116"/>
      <c r="Q28" s="116"/>
      <c r="R28" s="116"/>
      <c r="S28" s="116"/>
      <c r="T28" s="116"/>
      <c r="U28" s="116"/>
      <c r="V28" s="116"/>
      <c r="W28" s="116"/>
      <c r="X28" s="116"/>
      <c r="Y28" s="116"/>
      <c r="Z28" s="116"/>
      <c r="AA28" s="116"/>
      <c r="AB28" s="116"/>
      <c r="AC28" s="116"/>
      <c r="AD28" s="116"/>
      <c r="AE28" s="116"/>
      <c r="AF28" s="117"/>
    </row>
    <row r="29" spans="1:37" ht="16.5" customHeight="1" x14ac:dyDescent="0.4">
      <c r="A29" s="10"/>
      <c r="B29" s="106"/>
      <c r="C29" s="107"/>
      <c r="D29" s="107"/>
      <c r="E29" s="107"/>
      <c r="F29" s="107"/>
      <c r="G29" s="108"/>
      <c r="H29" s="53"/>
      <c r="I29" s="54"/>
      <c r="J29" s="54"/>
      <c r="K29" s="54"/>
      <c r="L29" s="54"/>
      <c r="M29" s="55"/>
      <c r="N29" s="57" t="s">
        <v>41</v>
      </c>
      <c r="O29" s="58"/>
      <c r="P29" s="56"/>
      <c r="Q29" s="56"/>
      <c r="R29" s="24" t="s">
        <v>15</v>
      </c>
      <c r="S29" s="49"/>
      <c r="T29" s="49"/>
      <c r="U29" s="49"/>
      <c r="V29" s="49"/>
      <c r="W29" s="24" t="s">
        <v>15</v>
      </c>
      <c r="X29" s="49"/>
      <c r="Y29" s="49"/>
      <c r="Z29" s="49"/>
      <c r="AA29" s="24"/>
      <c r="AB29" s="24"/>
      <c r="AC29" s="24"/>
      <c r="AD29" s="25"/>
      <c r="AE29" s="25"/>
      <c r="AF29" s="26"/>
      <c r="AK29" s="35" t="str">
        <f>IF(OR(P29="",S29="",X29=""),"※電話番号を全て入力してください（同上の場合は省略可）","")</f>
        <v>※電話番号を全て入力してください（同上の場合は省略可）</v>
      </c>
    </row>
    <row r="30" spans="1:37" ht="3" customHeight="1" x14ac:dyDescent="0.4">
      <c r="A30" s="10"/>
      <c r="B30" s="106"/>
      <c r="C30" s="107"/>
      <c r="D30" s="107"/>
      <c r="E30" s="107"/>
      <c r="F30" s="107"/>
      <c r="G30" s="108"/>
      <c r="H30" s="8"/>
      <c r="I30" s="8"/>
      <c r="J30" s="8"/>
      <c r="K30" s="8"/>
      <c r="L30" s="8"/>
      <c r="M30" s="9"/>
      <c r="N30" s="8"/>
      <c r="O30" s="8"/>
      <c r="P30" s="8"/>
      <c r="Q30" s="8"/>
      <c r="R30" s="8"/>
      <c r="S30" s="8"/>
      <c r="T30" s="8"/>
      <c r="U30" s="8"/>
      <c r="V30" s="8"/>
      <c r="W30" s="8"/>
      <c r="X30" s="8"/>
      <c r="Y30" s="8"/>
      <c r="Z30" s="8"/>
      <c r="AA30" s="8"/>
      <c r="AB30" s="8"/>
      <c r="AC30" s="8"/>
      <c r="AD30" s="8"/>
      <c r="AE30" s="8"/>
      <c r="AF30" s="9"/>
    </row>
    <row r="31" spans="1:37" ht="2.25" customHeight="1" x14ac:dyDescent="0.4">
      <c r="A31" s="10"/>
      <c r="B31" s="106"/>
      <c r="C31" s="107"/>
      <c r="D31" s="107"/>
      <c r="E31" s="107"/>
      <c r="F31" s="107"/>
      <c r="G31" s="108"/>
      <c r="H31" s="4"/>
      <c r="I31" s="4"/>
      <c r="J31" s="4"/>
      <c r="K31" s="4"/>
      <c r="L31" s="4"/>
      <c r="M31" s="5"/>
      <c r="N31" s="4"/>
      <c r="O31" s="4"/>
      <c r="P31" s="4"/>
      <c r="Q31" s="4"/>
      <c r="R31" s="4"/>
      <c r="S31" s="4"/>
      <c r="T31" s="4"/>
      <c r="U31" s="4"/>
      <c r="V31" s="4"/>
      <c r="W31" s="4"/>
      <c r="X31" s="4"/>
      <c r="Y31" s="4"/>
      <c r="Z31" s="4"/>
      <c r="AA31" s="4"/>
      <c r="AB31" s="4"/>
      <c r="AC31" s="4"/>
      <c r="AD31" s="4"/>
      <c r="AE31" s="4"/>
      <c r="AF31" s="5"/>
    </row>
    <row r="32" spans="1:37" ht="13.5" customHeight="1" x14ac:dyDescent="0.4">
      <c r="A32" s="10"/>
      <c r="B32" s="106"/>
      <c r="C32" s="107"/>
      <c r="D32" s="107"/>
      <c r="E32" s="107"/>
      <c r="F32" s="107"/>
      <c r="G32" s="108"/>
      <c r="H32" s="99" t="s">
        <v>86</v>
      </c>
      <c r="I32" s="100"/>
      <c r="J32" s="100"/>
      <c r="K32" s="100"/>
      <c r="L32" s="100"/>
      <c r="M32" s="101"/>
      <c r="N32" s="114"/>
      <c r="O32" s="114"/>
      <c r="P32" s="114"/>
      <c r="Q32" s="114"/>
      <c r="R32" s="114"/>
      <c r="S32" s="114"/>
      <c r="T32" s="114"/>
      <c r="U32" s="114"/>
      <c r="V32" s="114"/>
      <c r="W32" s="114"/>
      <c r="X32" s="114"/>
      <c r="Y32" s="6"/>
      <c r="Z32" s="6"/>
      <c r="AA32" s="112" t="s">
        <v>18</v>
      </c>
      <c r="AB32" s="112"/>
      <c r="AC32" s="112"/>
      <c r="AD32" s="112"/>
      <c r="AE32" s="112"/>
      <c r="AF32" s="113"/>
      <c r="AK32" s="35" t="str">
        <f>IF(AND(エラーチェック!A24="×",エラーチェック!B24="×"),エラーチェック!A26,IF(AND(エラーチェック!A24="×",エラーチェック!B24="OK"),エラーチェック!A27,IF(AND(エラーチェック!A24="OK",エラーチェック!B24="×"),エラーチェック!A28,"")))</f>
        <v>※ふりがなと氏名を入力してください</v>
      </c>
    </row>
    <row r="33" spans="1:37" ht="13.5" customHeight="1" x14ac:dyDescent="0.4">
      <c r="A33" s="10"/>
      <c r="B33" s="106"/>
      <c r="C33" s="107"/>
      <c r="D33" s="107"/>
      <c r="E33" s="107"/>
      <c r="F33" s="107"/>
      <c r="G33" s="108"/>
      <c r="H33" s="99" t="s">
        <v>17</v>
      </c>
      <c r="I33" s="100"/>
      <c r="J33" s="100"/>
      <c r="K33" s="100"/>
      <c r="L33" s="100"/>
      <c r="M33" s="101"/>
      <c r="N33" s="115"/>
      <c r="O33" s="115"/>
      <c r="P33" s="115"/>
      <c r="Q33" s="115"/>
      <c r="R33" s="115"/>
      <c r="S33" s="115"/>
      <c r="T33" s="115"/>
      <c r="U33" s="115"/>
      <c r="V33" s="115"/>
      <c r="W33" s="115"/>
      <c r="X33" s="115"/>
      <c r="Y33" s="100"/>
      <c r="Z33" s="100"/>
      <c r="AA33" s="119" t="s">
        <v>42</v>
      </c>
      <c r="AB33" s="60"/>
      <c r="AC33" s="60"/>
      <c r="AD33" s="60"/>
      <c r="AE33" s="60"/>
      <c r="AF33" s="118" t="s">
        <v>43</v>
      </c>
      <c r="AK33" s="35" t="str">
        <f>IF(AB33="","※志願者との続柄を入力してください","")</f>
        <v>※志願者との続柄を入力してください</v>
      </c>
    </row>
    <row r="34" spans="1:37" x14ac:dyDescent="0.4">
      <c r="A34" s="10"/>
      <c r="B34" s="106"/>
      <c r="C34" s="107"/>
      <c r="D34" s="107"/>
      <c r="E34" s="107"/>
      <c r="F34" s="107"/>
      <c r="G34" s="108"/>
      <c r="H34" s="99"/>
      <c r="I34" s="100"/>
      <c r="J34" s="100"/>
      <c r="K34" s="100"/>
      <c r="L34" s="100"/>
      <c r="M34" s="101"/>
      <c r="N34" s="115"/>
      <c r="O34" s="115"/>
      <c r="P34" s="115"/>
      <c r="Q34" s="115"/>
      <c r="R34" s="115"/>
      <c r="S34" s="115"/>
      <c r="T34" s="115"/>
      <c r="U34" s="115"/>
      <c r="V34" s="115"/>
      <c r="W34" s="115"/>
      <c r="X34" s="115"/>
      <c r="Y34" s="100"/>
      <c r="Z34" s="100"/>
      <c r="AA34" s="119"/>
      <c r="AB34" s="60"/>
      <c r="AC34" s="60"/>
      <c r="AD34" s="60"/>
      <c r="AE34" s="60"/>
      <c r="AF34" s="118"/>
    </row>
    <row r="35" spans="1:37" ht="2.25" customHeight="1" x14ac:dyDescent="0.4">
      <c r="A35" s="10"/>
      <c r="B35" s="109"/>
      <c r="C35" s="110"/>
      <c r="D35" s="110"/>
      <c r="E35" s="110"/>
      <c r="F35" s="110"/>
      <c r="G35" s="111"/>
      <c r="H35" s="8"/>
      <c r="I35" s="8"/>
      <c r="J35" s="8"/>
      <c r="K35" s="8"/>
      <c r="L35" s="8"/>
      <c r="M35" s="9"/>
      <c r="N35" s="8"/>
      <c r="O35" s="8"/>
      <c r="P35" s="8"/>
      <c r="Q35" s="8"/>
      <c r="R35" s="8"/>
      <c r="S35" s="8"/>
      <c r="T35" s="8"/>
      <c r="U35" s="8"/>
      <c r="V35" s="8"/>
      <c r="W35" s="8"/>
      <c r="X35" s="8"/>
      <c r="Y35" s="8"/>
      <c r="Z35" s="8"/>
      <c r="AA35" s="8"/>
      <c r="AB35" s="8"/>
      <c r="AC35" s="8"/>
      <c r="AD35" s="8"/>
      <c r="AE35" s="8"/>
      <c r="AF35" s="9"/>
    </row>
    <row r="36" spans="1:37" ht="2.25" customHeight="1" x14ac:dyDescent="0.4">
      <c r="B36" s="11"/>
      <c r="C36" s="4"/>
      <c r="D36" s="4"/>
      <c r="E36" s="4"/>
      <c r="F36" s="4"/>
      <c r="G36" s="5"/>
      <c r="H36" s="11"/>
      <c r="I36" s="4"/>
      <c r="J36" s="4"/>
      <c r="K36" s="4"/>
      <c r="L36" s="4"/>
      <c r="M36" s="4"/>
      <c r="N36" s="4"/>
      <c r="O36" s="4"/>
      <c r="P36" s="4"/>
      <c r="Q36" s="4"/>
      <c r="R36" s="4"/>
      <c r="S36" s="4"/>
      <c r="T36" s="4"/>
      <c r="U36" s="4"/>
      <c r="V36" s="4"/>
      <c r="W36" s="4"/>
      <c r="X36" s="4"/>
      <c r="Y36" s="4"/>
      <c r="Z36" s="4"/>
      <c r="AA36" s="4"/>
      <c r="AB36" s="4"/>
      <c r="AC36" s="4"/>
      <c r="AD36" s="4"/>
      <c r="AE36" s="4"/>
      <c r="AF36" s="5"/>
    </row>
    <row r="37" spans="1:37" x14ac:dyDescent="0.4">
      <c r="B37" s="96" t="s">
        <v>29</v>
      </c>
      <c r="C37" s="97"/>
      <c r="D37" s="97"/>
      <c r="E37" s="97"/>
      <c r="F37" s="97"/>
      <c r="G37" s="98"/>
      <c r="H37" s="14"/>
      <c r="I37" s="6"/>
      <c r="J37" s="6"/>
      <c r="K37" s="92" t="s">
        <v>40</v>
      </c>
      <c r="L37" s="92"/>
      <c r="M37" s="92"/>
      <c r="N37" s="92"/>
      <c r="O37" s="92"/>
      <c r="P37" s="92"/>
      <c r="Q37" s="92"/>
      <c r="R37" s="92"/>
      <c r="S37" s="92"/>
      <c r="T37" s="92"/>
      <c r="U37" s="92"/>
      <c r="V37" s="92"/>
      <c r="W37" s="92"/>
      <c r="X37" s="92"/>
      <c r="Y37" s="92"/>
      <c r="Z37" s="92"/>
      <c r="AA37" s="92"/>
      <c r="AB37" s="92"/>
      <c r="AC37" s="92"/>
      <c r="AD37" s="92"/>
      <c r="AE37" s="92"/>
      <c r="AF37" s="93"/>
      <c r="AK37" s="34" t="str">
        <f>IF(エラーチェック!A33=1,"","※申請要件のチェックボックスは１つだけ選択してください")</f>
        <v>※申請要件のチェックボックスは１つだけ選択してください</v>
      </c>
    </row>
    <row r="38" spans="1:37" x14ac:dyDescent="0.4">
      <c r="B38" s="96"/>
      <c r="C38" s="97"/>
      <c r="D38" s="97"/>
      <c r="E38" s="97"/>
      <c r="F38" s="97"/>
      <c r="G38" s="98"/>
      <c r="H38" s="14"/>
      <c r="I38" s="6"/>
      <c r="J38" s="6"/>
      <c r="K38" s="92"/>
      <c r="L38" s="92"/>
      <c r="M38" s="92"/>
      <c r="N38" s="92"/>
      <c r="O38" s="92"/>
      <c r="P38" s="92"/>
      <c r="Q38" s="92"/>
      <c r="R38" s="92"/>
      <c r="S38" s="92"/>
      <c r="T38" s="92"/>
      <c r="U38" s="92"/>
      <c r="V38" s="92"/>
      <c r="W38" s="92"/>
      <c r="X38" s="92"/>
      <c r="Y38" s="92"/>
      <c r="Z38" s="92"/>
      <c r="AA38" s="92"/>
      <c r="AB38" s="92"/>
      <c r="AC38" s="92"/>
      <c r="AD38" s="92"/>
      <c r="AE38" s="92"/>
      <c r="AF38" s="93"/>
    </row>
    <row r="39" spans="1:37" ht="14.25" customHeight="1" x14ac:dyDescent="0.4">
      <c r="B39" s="96"/>
      <c r="C39" s="97"/>
      <c r="D39" s="97"/>
      <c r="E39" s="97"/>
      <c r="F39" s="97"/>
      <c r="G39" s="98"/>
      <c r="H39" s="14"/>
      <c r="I39" s="6"/>
      <c r="J39" s="12" t="s">
        <v>19</v>
      </c>
      <c r="K39" s="6"/>
      <c r="L39" s="102" t="s">
        <v>21</v>
      </c>
      <c r="M39" s="102"/>
      <c r="N39" s="102"/>
      <c r="O39" s="102"/>
      <c r="P39" s="6"/>
      <c r="Q39" s="102" t="s">
        <v>22</v>
      </c>
      <c r="R39" s="102"/>
      <c r="S39" s="102"/>
      <c r="T39" s="102"/>
      <c r="U39" s="102"/>
      <c r="V39" s="102"/>
      <c r="W39" s="102"/>
      <c r="X39" s="13"/>
      <c r="Y39" s="102" t="s">
        <v>23</v>
      </c>
      <c r="Z39" s="102"/>
      <c r="AA39" s="102"/>
      <c r="AB39" s="102"/>
      <c r="AC39" s="13" t="s">
        <v>24</v>
      </c>
      <c r="AD39" s="13"/>
      <c r="AE39" s="13"/>
      <c r="AF39" s="17"/>
      <c r="AK39" s="34" t="str">
        <f>IF(AND(エラーチェック!A31=TRUE,エラーチェック!A37=0),"※全壊・大規模半壊・半壊のチェックボックスは１つだけ選択してください","")</f>
        <v/>
      </c>
    </row>
    <row r="40" spans="1:37" ht="3" customHeight="1" x14ac:dyDescent="0.4">
      <c r="B40" s="96"/>
      <c r="C40" s="97"/>
      <c r="D40" s="97"/>
      <c r="E40" s="97"/>
      <c r="F40" s="97"/>
      <c r="G40" s="98"/>
      <c r="H40" s="19"/>
      <c r="I40" s="20"/>
      <c r="J40" s="20"/>
      <c r="K40" s="20"/>
      <c r="L40" s="20"/>
      <c r="M40" s="20"/>
      <c r="N40" s="20"/>
      <c r="O40" s="20"/>
      <c r="P40" s="20"/>
      <c r="Q40" s="20"/>
      <c r="R40" s="20"/>
      <c r="S40" s="20"/>
      <c r="T40" s="20"/>
      <c r="U40" s="20"/>
      <c r="V40" s="20"/>
      <c r="W40" s="20"/>
      <c r="X40" s="20"/>
      <c r="Y40" s="20"/>
      <c r="Z40" s="20"/>
      <c r="AA40" s="20"/>
      <c r="AB40" s="20"/>
      <c r="AC40" s="20"/>
      <c r="AD40" s="20"/>
      <c r="AE40" s="20"/>
      <c r="AF40" s="21"/>
    </row>
    <row r="41" spans="1:37" ht="2.25" customHeight="1" x14ac:dyDescent="0.4">
      <c r="B41" s="96"/>
      <c r="C41" s="97"/>
      <c r="D41" s="97"/>
      <c r="E41" s="97"/>
      <c r="F41" s="97"/>
      <c r="G41" s="98"/>
      <c r="H41" s="14"/>
      <c r="I41" s="6"/>
      <c r="J41" s="6"/>
      <c r="K41" s="6"/>
      <c r="L41" s="6"/>
      <c r="M41" s="6"/>
      <c r="N41" s="6"/>
      <c r="O41" s="6"/>
      <c r="P41" s="6"/>
      <c r="Q41" s="6"/>
      <c r="R41" s="6"/>
      <c r="S41" s="6"/>
      <c r="T41" s="6"/>
      <c r="U41" s="6"/>
      <c r="V41" s="6"/>
      <c r="W41" s="6"/>
      <c r="X41" s="6"/>
      <c r="Y41" s="6"/>
      <c r="Z41" s="6"/>
      <c r="AA41" s="6"/>
      <c r="AB41" s="6"/>
      <c r="AC41" s="6"/>
      <c r="AD41" s="6"/>
      <c r="AE41" s="6"/>
      <c r="AF41" s="7"/>
    </row>
    <row r="42" spans="1:37" x14ac:dyDescent="0.4">
      <c r="B42" s="96"/>
      <c r="C42" s="97"/>
      <c r="D42" s="97"/>
      <c r="E42" s="97"/>
      <c r="F42" s="97"/>
      <c r="G42" s="98"/>
      <c r="H42" s="14"/>
      <c r="I42" s="6"/>
      <c r="J42" s="6"/>
      <c r="K42" s="92" t="s">
        <v>20</v>
      </c>
      <c r="L42" s="92"/>
      <c r="M42" s="92"/>
      <c r="N42" s="92"/>
      <c r="O42" s="92"/>
      <c r="P42" s="92"/>
      <c r="Q42" s="92"/>
      <c r="R42" s="92"/>
      <c r="S42" s="92"/>
      <c r="T42" s="92"/>
      <c r="U42" s="92"/>
      <c r="V42" s="92"/>
      <c r="W42" s="92"/>
      <c r="X42" s="92"/>
      <c r="Y42" s="92"/>
      <c r="Z42" s="92"/>
      <c r="AA42" s="92"/>
      <c r="AB42" s="92"/>
      <c r="AC42" s="92"/>
      <c r="AD42" s="92"/>
      <c r="AE42" s="92"/>
      <c r="AF42" s="93"/>
    </row>
    <row r="43" spans="1:37" x14ac:dyDescent="0.4">
      <c r="B43" s="96"/>
      <c r="C43" s="97"/>
      <c r="D43" s="97"/>
      <c r="E43" s="97"/>
      <c r="F43" s="97"/>
      <c r="G43" s="98"/>
      <c r="H43" s="14"/>
      <c r="I43" s="6"/>
      <c r="J43" s="6"/>
      <c r="K43" s="92"/>
      <c r="L43" s="92"/>
      <c r="M43" s="92"/>
      <c r="N43" s="92"/>
      <c r="O43" s="92"/>
      <c r="P43" s="92"/>
      <c r="Q43" s="92"/>
      <c r="R43" s="92"/>
      <c r="S43" s="92"/>
      <c r="T43" s="92"/>
      <c r="U43" s="92"/>
      <c r="V43" s="92"/>
      <c r="W43" s="92"/>
      <c r="X43" s="92"/>
      <c r="Y43" s="92"/>
      <c r="Z43" s="92"/>
      <c r="AA43" s="92"/>
      <c r="AB43" s="92"/>
      <c r="AC43" s="92"/>
      <c r="AD43" s="92"/>
      <c r="AE43" s="92"/>
      <c r="AF43" s="93"/>
    </row>
    <row r="44" spans="1:37" ht="14.25" customHeight="1" x14ac:dyDescent="0.4">
      <c r="B44" s="96"/>
      <c r="C44" s="97"/>
      <c r="D44" s="97"/>
      <c r="E44" s="97"/>
      <c r="F44" s="97"/>
      <c r="G44" s="98"/>
      <c r="H44" s="14"/>
      <c r="I44" s="6"/>
      <c r="J44" s="12" t="s">
        <v>19</v>
      </c>
      <c r="K44" s="6"/>
      <c r="L44" s="94" t="s">
        <v>25</v>
      </c>
      <c r="M44" s="94"/>
      <c r="N44" s="94"/>
      <c r="O44" s="94"/>
      <c r="P44" s="22"/>
      <c r="Q44" s="94" t="s">
        <v>26</v>
      </c>
      <c r="R44" s="94"/>
      <c r="S44" s="94"/>
      <c r="T44" s="94"/>
      <c r="U44" s="94"/>
      <c r="V44" s="94"/>
      <c r="W44" s="94"/>
      <c r="X44" s="18"/>
      <c r="Y44" s="94" t="s">
        <v>27</v>
      </c>
      <c r="Z44" s="94"/>
      <c r="AA44" s="94"/>
      <c r="AB44" s="94"/>
      <c r="AC44" s="94"/>
      <c r="AD44" s="94"/>
      <c r="AE44" s="94"/>
      <c r="AF44" s="95"/>
      <c r="AK44" s="34" t="str">
        <f>IF(AND(エラーチェック!B31=TRUE,エラーチェック!A41=0),"※警戒区域・計画的避難区域・緊急時避難準備区域のチェックボックスは１つだけ選択してください","")</f>
        <v/>
      </c>
    </row>
    <row r="45" spans="1:37" ht="2.25" customHeight="1" x14ac:dyDescent="0.4">
      <c r="B45" s="96"/>
      <c r="C45" s="97"/>
      <c r="D45" s="97"/>
      <c r="E45" s="97"/>
      <c r="F45" s="97"/>
      <c r="G45" s="98"/>
      <c r="H45" s="19"/>
      <c r="I45" s="20"/>
      <c r="J45" s="20"/>
      <c r="K45" s="20"/>
      <c r="L45" s="20"/>
      <c r="M45" s="20"/>
      <c r="N45" s="20"/>
      <c r="O45" s="20"/>
      <c r="P45" s="20"/>
      <c r="Q45" s="20"/>
      <c r="R45" s="20"/>
      <c r="S45" s="20"/>
      <c r="T45" s="20"/>
      <c r="U45" s="20"/>
      <c r="V45" s="20"/>
      <c r="W45" s="20"/>
      <c r="X45" s="20"/>
      <c r="Y45" s="20"/>
      <c r="Z45" s="20"/>
      <c r="AA45" s="20"/>
      <c r="AB45" s="20"/>
      <c r="AC45" s="20"/>
      <c r="AD45" s="20"/>
      <c r="AE45" s="20"/>
      <c r="AF45" s="21"/>
    </row>
    <row r="46" spans="1:37" ht="2.25" customHeight="1" x14ac:dyDescent="0.4">
      <c r="B46" s="96"/>
      <c r="C46" s="97"/>
      <c r="D46" s="97"/>
      <c r="E46" s="97"/>
      <c r="F46" s="97"/>
      <c r="G46" s="98"/>
      <c r="H46" s="14"/>
      <c r="I46" s="6"/>
      <c r="J46" s="6"/>
      <c r="K46" s="6"/>
      <c r="L46" s="6"/>
      <c r="M46" s="6"/>
      <c r="N46" s="6"/>
      <c r="O46" s="6"/>
      <c r="P46" s="6"/>
      <c r="Q46" s="6"/>
      <c r="R46" s="6"/>
      <c r="S46" s="6"/>
      <c r="T46" s="6"/>
      <c r="U46" s="6"/>
      <c r="V46" s="6"/>
      <c r="W46" s="6"/>
      <c r="X46" s="6"/>
      <c r="Y46" s="6"/>
      <c r="Z46" s="6"/>
      <c r="AA46" s="6"/>
      <c r="AB46" s="6"/>
      <c r="AC46" s="6"/>
      <c r="AD46" s="6"/>
      <c r="AE46" s="6"/>
      <c r="AF46" s="7"/>
    </row>
    <row r="47" spans="1:37" x14ac:dyDescent="0.4">
      <c r="B47" s="96"/>
      <c r="C47" s="97"/>
      <c r="D47" s="97"/>
      <c r="E47" s="97"/>
      <c r="F47" s="97"/>
      <c r="G47" s="98"/>
      <c r="H47" s="14"/>
      <c r="I47" s="6"/>
      <c r="J47" s="6"/>
      <c r="K47" s="92" t="s">
        <v>28</v>
      </c>
      <c r="L47" s="92"/>
      <c r="M47" s="92"/>
      <c r="N47" s="92"/>
      <c r="O47" s="92"/>
      <c r="P47" s="92"/>
      <c r="Q47" s="92"/>
      <c r="R47" s="92"/>
      <c r="S47" s="92"/>
      <c r="T47" s="92"/>
      <c r="U47" s="92"/>
      <c r="V47" s="92"/>
      <c r="W47" s="92"/>
      <c r="X47" s="92"/>
      <c r="Y47" s="92"/>
      <c r="Z47" s="92"/>
      <c r="AA47" s="92"/>
      <c r="AB47" s="92"/>
      <c r="AC47" s="92"/>
      <c r="AD47" s="92"/>
      <c r="AE47" s="92"/>
      <c r="AF47" s="93"/>
    </row>
    <row r="48" spans="1:37" x14ac:dyDescent="0.4">
      <c r="B48" s="96"/>
      <c r="C48" s="97"/>
      <c r="D48" s="97"/>
      <c r="E48" s="97"/>
      <c r="F48" s="97"/>
      <c r="G48" s="98"/>
      <c r="H48" s="14"/>
      <c r="I48" s="6"/>
      <c r="J48" s="6"/>
      <c r="K48" s="92"/>
      <c r="L48" s="92"/>
      <c r="M48" s="92"/>
      <c r="N48" s="92"/>
      <c r="O48" s="92"/>
      <c r="P48" s="92"/>
      <c r="Q48" s="92"/>
      <c r="R48" s="92"/>
      <c r="S48" s="92"/>
      <c r="T48" s="92"/>
      <c r="U48" s="92"/>
      <c r="V48" s="92"/>
      <c r="W48" s="92"/>
      <c r="X48" s="92"/>
      <c r="Y48" s="92"/>
      <c r="Z48" s="92"/>
      <c r="AA48" s="92"/>
      <c r="AB48" s="92"/>
      <c r="AC48" s="92"/>
      <c r="AD48" s="92"/>
      <c r="AE48" s="92"/>
      <c r="AF48" s="93"/>
    </row>
    <row r="49" spans="2:37" ht="2.25" customHeight="1" x14ac:dyDescent="0.4">
      <c r="B49" s="15"/>
      <c r="C49" s="8"/>
      <c r="D49" s="8"/>
      <c r="E49" s="8"/>
      <c r="F49" s="8"/>
      <c r="G49" s="9"/>
      <c r="H49" s="15"/>
      <c r="I49" s="8"/>
      <c r="J49" s="8"/>
      <c r="K49" s="8"/>
      <c r="L49" s="8"/>
      <c r="M49" s="8"/>
      <c r="N49" s="8"/>
      <c r="O49" s="8"/>
      <c r="P49" s="8"/>
      <c r="Q49" s="8"/>
      <c r="R49" s="8"/>
      <c r="S49" s="8"/>
      <c r="T49" s="8"/>
      <c r="U49" s="8"/>
      <c r="V49" s="8"/>
      <c r="W49" s="8"/>
      <c r="X49" s="8"/>
      <c r="Y49" s="8"/>
      <c r="Z49" s="8"/>
      <c r="AA49" s="8"/>
      <c r="AB49" s="8"/>
      <c r="AC49" s="8"/>
      <c r="AD49" s="8"/>
      <c r="AE49" s="8"/>
      <c r="AF49" s="9"/>
    </row>
    <row r="50" spans="2:37" ht="3" customHeight="1" x14ac:dyDescent="0.4">
      <c r="B50" s="11"/>
      <c r="C50" s="4"/>
      <c r="D50" s="4"/>
      <c r="E50" s="4"/>
      <c r="F50" s="4"/>
      <c r="G50" s="5"/>
      <c r="H50" s="11"/>
      <c r="I50" s="4"/>
      <c r="J50" s="4"/>
      <c r="K50" s="4"/>
      <c r="L50" s="4"/>
      <c r="M50" s="4"/>
      <c r="N50" s="4"/>
      <c r="O50" s="4"/>
      <c r="P50" s="4"/>
      <c r="Q50" s="4"/>
      <c r="R50" s="4"/>
      <c r="S50" s="4"/>
      <c r="T50" s="4"/>
      <c r="U50" s="4"/>
      <c r="V50" s="4"/>
      <c r="W50" s="4"/>
      <c r="X50" s="4"/>
      <c r="Y50" s="4"/>
      <c r="Z50" s="4"/>
      <c r="AA50" s="4"/>
      <c r="AB50" s="4"/>
      <c r="AC50" s="4"/>
      <c r="AD50" s="4"/>
      <c r="AE50" s="4"/>
      <c r="AF50" s="5"/>
    </row>
    <row r="51" spans="2:37" ht="12" customHeight="1" x14ac:dyDescent="0.4">
      <c r="B51" s="96" t="s">
        <v>33</v>
      </c>
      <c r="C51" s="97"/>
      <c r="D51" s="97"/>
      <c r="E51" s="97"/>
      <c r="F51" s="97"/>
      <c r="G51" s="98"/>
      <c r="H51" s="14"/>
      <c r="I51" s="6"/>
      <c r="J51" s="6"/>
      <c r="K51" s="94" t="s">
        <v>30</v>
      </c>
      <c r="L51" s="94"/>
      <c r="M51" s="94"/>
      <c r="N51" s="94"/>
      <c r="O51" s="94"/>
      <c r="P51" s="94"/>
      <c r="Q51" s="94"/>
      <c r="R51" s="94"/>
      <c r="S51" s="94"/>
      <c r="T51" s="94"/>
      <c r="U51" s="94"/>
      <c r="V51" s="94"/>
      <c r="W51" s="94"/>
      <c r="X51" s="94"/>
      <c r="Y51" s="94"/>
      <c r="Z51" s="94"/>
      <c r="AA51" s="94"/>
      <c r="AB51" s="94"/>
      <c r="AC51" s="94"/>
      <c r="AD51" s="94"/>
      <c r="AE51" s="94"/>
      <c r="AF51" s="95"/>
      <c r="AK51" s="34" t="str">
        <f>IF(エラーチェック!A46=1,"","※添付書類のチェックボックスは１つだけ選択してください")</f>
        <v>※添付書類のチェックボックスは１つだけ選択してください</v>
      </c>
    </row>
    <row r="52" spans="2:37" ht="4.5" customHeight="1" x14ac:dyDescent="0.4">
      <c r="B52" s="96"/>
      <c r="C52" s="97"/>
      <c r="D52" s="97"/>
      <c r="E52" s="97"/>
      <c r="F52" s="97"/>
      <c r="G52" s="98"/>
      <c r="H52" s="14"/>
      <c r="I52" s="6"/>
      <c r="J52" s="6"/>
      <c r="K52" s="6"/>
      <c r="L52" s="6"/>
      <c r="M52" s="6"/>
      <c r="N52" s="6"/>
      <c r="O52" s="6"/>
      <c r="P52" s="6"/>
      <c r="Q52" s="6"/>
      <c r="R52" s="6"/>
      <c r="S52" s="6"/>
      <c r="T52" s="6"/>
      <c r="U52" s="6"/>
      <c r="V52" s="6"/>
      <c r="W52" s="6"/>
      <c r="X52" s="6"/>
      <c r="Y52" s="6"/>
      <c r="Z52" s="6"/>
      <c r="AA52" s="6"/>
      <c r="AB52" s="6"/>
      <c r="AC52" s="6"/>
      <c r="AD52" s="6"/>
      <c r="AE52" s="6"/>
      <c r="AF52" s="7"/>
    </row>
    <row r="53" spans="2:37" ht="12" customHeight="1" x14ac:dyDescent="0.4">
      <c r="B53" s="96"/>
      <c r="C53" s="97"/>
      <c r="D53" s="97"/>
      <c r="E53" s="97"/>
      <c r="F53" s="97"/>
      <c r="G53" s="98"/>
      <c r="H53" s="14"/>
      <c r="I53" s="6"/>
      <c r="J53" s="6"/>
      <c r="K53" s="94" t="s">
        <v>31</v>
      </c>
      <c r="L53" s="94"/>
      <c r="M53" s="94"/>
      <c r="N53" s="94"/>
      <c r="O53" s="94"/>
      <c r="P53" s="94"/>
      <c r="Q53" s="94"/>
      <c r="R53" s="94"/>
      <c r="S53" s="94"/>
      <c r="T53" s="94"/>
      <c r="U53" s="94"/>
      <c r="V53" s="94"/>
      <c r="W53" s="94"/>
      <c r="X53" s="94"/>
      <c r="Y53" s="94"/>
      <c r="Z53" s="94"/>
      <c r="AA53" s="94"/>
      <c r="AB53" s="94"/>
      <c r="AC53" s="94"/>
      <c r="AD53" s="94"/>
      <c r="AE53" s="94"/>
      <c r="AF53" s="95"/>
    </row>
    <row r="54" spans="2:37" ht="4.5" customHeight="1" x14ac:dyDescent="0.4">
      <c r="B54" s="99" t="s">
        <v>34</v>
      </c>
      <c r="C54" s="100"/>
      <c r="D54" s="100"/>
      <c r="E54" s="100"/>
      <c r="F54" s="100"/>
      <c r="G54" s="101"/>
      <c r="H54" s="14"/>
      <c r="I54" s="6"/>
      <c r="J54" s="6"/>
      <c r="K54" s="6"/>
      <c r="L54" s="6"/>
      <c r="M54" s="6"/>
      <c r="N54" s="6"/>
      <c r="O54" s="6"/>
      <c r="P54" s="6"/>
      <c r="Q54" s="6"/>
      <c r="R54" s="6"/>
      <c r="S54" s="6"/>
      <c r="T54" s="6"/>
      <c r="U54" s="6"/>
      <c r="V54" s="6"/>
      <c r="W54" s="6"/>
      <c r="X54" s="6"/>
      <c r="Y54" s="6"/>
      <c r="Z54" s="6"/>
      <c r="AA54" s="6"/>
      <c r="AB54" s="6"/>
      <c r="AC54" s="6"/>
      <c r="AD54" s="6"/>
      <c r="AE54" s="6"/>
      <c r="AF54" s="7"/>
    </row>
    <row r="55" spans="2:37" ht="12" customHeight="1" x14ac:dyDescent="0.4">
      <c r="B55" s="99"/>
      <c r="C55" s="100"/>
      <c r="D55" s="100"/>
      <c r="E55" s="100"/>
      <c r="F55" s="100"/>
      <c r="G55" s="101"/>
      <c r="H55" s="14"/>
      <c r="I55" s="6"/>
      <c r="J55" s="6"/>
      <c r="K55" s="94" t="s">
        <v>32</v>
      </c>
      <c r="L55" s="94"/>
      <c r="M55" s="94"/>
      <c r="N55" s="94"/>
      <c r="O55" s="94"/>
      <c r="P55" s="94"/>
      <c r="Q55" s="94"/>
      <c r="R55" s="94"/>
      <c r="S55" s="94"/>
      <c r="T55" s="94"/>
      <c r="U55" s="94"/>
      <c r="V55" s="94"/>
      <c r="W55" s="94"/>
      <c r="X55" s="94"/>
      <c r="Y55" s="94"/>
      <c r="Z55" s="94"/>
      <c r="AA55" s="94"/>
      <c r="AB55" s="94"/>
      <c r="AC55" s="94"/>
      <c r="AD55" s="94"/>
      <c r="AE55" s="94"/>
      <c r="AF55" s="95"/>
    </row>
    <row r="56" spans="2:37" ht="2.25" customHeight="1" x14ac:dyDescent="0.4">
      <c r="B56" s="15"/>
      <c r="C56" s="8"/>
      <c r="D56" s="8"/>
      <c r="E56" s="8"/>
      <c r="F56" s="8"/>
      <c r="G56" s="9"/>
      <c r="H56" s="15"/>
      <c r="I56" s="8"/>
      <c r="J56" s="8"/>
      <c r="K56" s="8"/>
      <c r="L56" s="8"/>
      <c r="M56" s="8"/>
      <c r="N56" s="8"/>
      <c r="O56" s="8"/>
      <c r="P56" s="8"/>
      <c r="Q56" s="8"/>
      <c r="R56" s="8"/>
      <c r="S56" s="8"/>
      <c r="T56" s="8"/>
      <c r="U56" s="8"/>
      <c r="V56" s="8"/>
      <c r="W56" s="8"/>
      <c r="X56" s="8"/>
      <c r="Y56" s="8"/>
      <c r="Z56" s="8"/>
      <c r="AA56" s="8"/>
      <c r="AB56" s="8"/>
      <c r="AC56" s="8"/>
      <c r="AD56" s="8"/>
      <c r="AE56" s="8"/>
      <c r="AF56" s="9"/>
    </row>
    <row r="57" spans="2:37" ht="13.5" customHeight="1" x14ac:dyDescent="0.4">
      <c r="B57" s="77" t="s">
        <v>35</v>
      </c>
      <c r="C57" s="78"/>
      <c r="D57" s="78"/>
      <c r="E57" s="78"/>
      <c r="F57" s="78"/>
      <c r="G57" s="78"/>
      <c r="H57" s="83"/>
      <c r="I57" s="84"/>
      <c r="J57" s="84"/>
      <c r="K57" s="84"/>
      <c r="L57" s="84"/>
      <c r="M57" s="84"/>
      <c r="N57" s="84"/>
      <c r="O57" s="84"/>
      <c r="P57" s="84"/>
      <c r="Q57" s="84"/>
      <c r="R57" s="84"/>
      <c r="S57" s="84"/>
      <c r="T57" s="84"/>
      <c r="U57" s="84"/>
      <c r="V57" s="84"/>
      <c r="W57" s="84"/>
      <c r="X57" s="84"/>
      <c r="Y57" s="84"/>
      <c r="Z57" s="84"/>
      <c r="AA57" s="84"/>
      <c r="AB57" s="84"/>
      <c r="AC57" s="84"/>
      <c r="AD57" s="84"/>
      <c r="AE57" s="84"/>
      <c r="AF57" s="85"/>
    </row>
    <row r="58" spans="2:37" x14ac:dyDescent="0.4">
      <c r="B58" s="79"/>
      <c r="C58" s="80"/>
      <c r="D58" s="80"/>
      <c r="E58" s="80"/>
      <c r="F58" s="80"/>
      <c r="G58" s="80"/>
      <c r="H58" s="86"/>
      <c r="I58" s="87"/>
      <c r="J58" s="87"/>
      <c r="K58" s="87"/>
      <c r="L58" s="87"/>
      <c r="M58" s="87"/>
      <c r="N58" s="87"/>
      <c r="O58" s="87"/>
      <c r="P58" s="87"/>
      <c r="Q58" s="87"/>
      <c r="R58" s="87"/>
      <c r="S58" s="87"/>
      <c r="T58" s="87"/>
      <c r="U58" s="87"/>
      <c r="V58" s="87"/>
      <c r="W58" s="87"/>
      <c r="X58" s="87"/>
      <c r="Y58" s="87"/>
      <c r="Z58" s="87"/>
      <c r="AA58" s="87"/>
      <c r="AB58" s="87"/>
      <c r="AC58" s="87"/>
      <c r="AD58" s="87"/>
      <c r="AE58" s="87"/>
      <c r="AF58" s="88"/>
    </row>
    <row r="59" spans="2:37" x14ac:dyDescent="0.4">
      <c r="B59" s="79"/>
      <c r="C59" s="80"/>
      <c r="D59" s="80"/>
      <c r="E59" s="80"/>
      <c r="F59" s="80"/>
      <c r="G59" s="80"/>
      <c r="H59" s="86"/>
      <c r="I59" s="87"/>
      <c r="J59" s="87"/>
      <c r="K59" s="87"/>
      <c r="L59" s="87"/>
      <c r="M59" s="87"/>
      <c r="N59" s="87"/>
      <c r="O59" s="87"/>
      <c r="P59" s="87"/>
      <c r="Q59" s="87"/>
      <c r="R59" s="87"/>
      <c r="S59" s="87"/>
      <c r="T59" s="87"/>
      <c r="U59" s="87"/>
      <c r="V59" s="87"/>
      <c r="W59" s="87"/>
      <c r="X59" s="87"/>
      <c r="Y59" s="87"/>
      <c r="Z59" s="87"/>
      <c r="AA59" s="87"/>
      <c r="AB59" s="87"/>
      <c r="AC59" s="87"/>
      <c r="AD59" s="87"/>
      <c r="AE59" s="87"/>
      <c r="AF59" s="88"/>
    </row>
    <row r="60" spans="2:37" x14ac:dyDescent="0.4">
      <c r="B60" s="79"/>
      <c r="C60" s="80"/>
      <c r="D60" s="80"/>
      <c r="E60" s="80"/>
      <c r="F60" s="80"/>
      <c r="G60" s="80"/>
      <c r="H60" s="86"/>
      <c r="I60" s="87"/>
      <c r="J60" s="87"/>
      <c r="K60" s="87"/>
      <c r="L60" s="87"/>
      <c r="M60" s="87"/>
      <c r="N60" s="87"/>
      <c r="O60" s="87"/>
      <c r="P60" s="87"/>
      <c r="Q60" s="87"/>
      <c r="R60" s="87"/>
      <c r="S60" s="87"/>
      <c r="T60" s="87"/>
      <c r="U60" s="87"/>
      <c r="V60" s="87"/>
      <c r="W60" s="87"/>
      <c r="X60" s="87"/>
      <c r="Y60" s="87"/>
      <c r="Z60" s="87"/>
      <c r="AA60" s="87"/>
      <c r="AB60" s="87"/>
      <c r="AC60" s="87"/>
      <c r="AD60" s="87"/>
      <c r="AE60" s="87"/>
      <c r="AF60" s="88"/>
    </row>
    <row r="61" spans="2:37" x14ac:dyDescent="0.4">
      <c r="B61" s="79"/>
      <c r="C61" s="80"/>
      <c r="D61" s="80"/>
      <c r="E61" s="80"/>
      <c r="F61" s="80"/>
      <c r="G61" s="80"/>
      <c r="H61" s="86"/>
      <c r="I61" s="87"/>
      <c r="J61" s="87"/>
      <c r="K61" s="87"/>
      <c r="L61" s="87"/>
      <c r="M61" s="87"/>
      <c r="N61" s="87"/>
      <c r="O61" s="87"/>
      <c r="P61" s="87"/>
      <c r="Q61" s="87"/>
      <c r="R61" s="87"/>
      <c r="S61" s="87"/>
      <c r="T61" s="87"/>
      <c r="U61" s="87"/>
      <c r="V61" s="87"/>
      <c r="W61" s="87"/>
      <c r="X61" s="87"/>
      <c r="Y61" s="87"/>
      <c r="Z61" s="87"/>
      <c r="AA61" s="87"/>
      <c r="AB61" s="87"/>
      <c r="AC61" s="87"/>
      <c r="AD61" s="87"/>
      <c r="AE61" s="87"/>
      <c r="AF61" s="88"/>
    </row>
    <row r="62" spans="2:37" x14ac:dyDescent="0.4">
      <c r="B62" s="81"/>
      <c r="C62" s="82"/>
      <c r="D62" s="82"/>
      <c r="E62" s="82"/>
      <c r="F62" s="82"/>
      <c r="G62" s="82"/>
      <c r="H62" s="89"/>
      <c r="I62" s="90"/>
      <c r="J62" s="90"/>
      <c r="K62" s="90"/>
      <c r="L62" s="90"/>
      <c r="M62" s="90"/>
      <c r="N62" s="90"/>
      <c r="O62" s="90"/>
      <c r="P62" s="90"/>
      <c r="Q62" s="90"/>
      <c r="R62" s="90"/>
      <c r="S62" s="90"/>
      <c r="T62" s="90"/>
      <c r="U62" s="90"/>
      <c r="V62" s="90"/>
      <c r="W62" s="90"/>
      <c r="X62" s="90"/>
      <c r="Y62" s="90"/>
      <c r="Z62" s="90"/>
      <c r="AA62" s="90"/>
      <c r="AB62" s="90"/>
      <c r="AC62" s="90"/>
      <c r="AD62" s="90"/>
      <c r="AE62" s="90"/>
      <c r="AF62" s="91"/>
    </row>
    <row r="63" spans="2:37" x14ac:dyDescent="0.4">
      <c r="B63" s="1" t="s">
        <v>36</v>
      </c>
    </row>
    <row r="64" spans="2:37" x14ac:dyDescent="0.4">
      <c r="B64" s="1" t="s">
        <v>37</v>
      </c>
    </row>
    <row r="65" spans="2:2" x14ac:dyDescent="0.4">
      <c r="B65" s="1" t="s">
        <v>38</v>
      </c>
    </row>
  </sheetData>
  <sheetProtection algorithmName="SHA-512" hashValue="v8VvorVYxdJmZQJehDvAIUnWcu/XGifgXjHGdwvstthpPRxSZsTuF0ZbNjLXvj1ZT5oYiivonKRy/M6sdccxnQ==" saltValue="wVOUoi4DXw2JUtlWEbCZBw==" spinCount="100000" sheet="1" objects="1" scenarios="1" selectLockedCells="1"/>
  <mergeCells count="63">
    <mergeCell ref="B15:G15"/>
    <mergeCell ref="B16:G17"/>
    <mergeCell ref="Q8:R9"/>
    <mergeCell ref="Q11:R12"/>
    <mergeCell ref="I8:P9"/>
    <mergeCell ref="I11:P12"/>
    <mergeCell ref="B8:G12"/>
    <mergeCell ref="B19:G35"/>
    <mergeCell ref="K37:AF38"/>
    <mergeCell ref="L39:O39"/>
    <mergeCell ref="Q39:W39"/>
    <mergeCell ref="B37:G48"/>
    <mergeCell ref="AA32:AF32"/>
    <mergeCell ref="N32:X32"/>
    <mergeCell ref="N33:X34"/>
    <mergeCell ref="Y33:Z34"/>
    <mergeCell ref="O21:AF22"/>
    <mergeCell ref="O27:AF28"/>
    <mergeCell ref="H33:M34"/>
    <mergeCell ref="AF33:AF34"/>
    <mergeCell ref="AA33:AA34"/>
    <mergeCell ref="H32:M32"/>
    <mergeCell ref="AB33:AE34"/>
    <mergeCell ref="AA14:AA18"/>
    <mergeCell ref="I15:Y15"/>
    <mergeCell ref="I16:Y17"/>
    <mergeCell ref="B57:G62"/>
    <mergeCell ref="H57:AF62"/>
    <mergeCell ref="K42:AF43"/>
    <mergeCell ref="L44:O44"/>
    <mergeCell ref="Q44:W44"/>
    <mergeCell ref="Y44:AF44"/>
    <mergeCell ref="K51:AF51"/>
    <mergeCell ref="K53:AF53"/>
    <mergeCell ref="K55:AF55"/>
    <mergeCell ref="B51:G53"/>
    <mergeCell ref="B54:G55"/>
    <mergeCell ref="Y39:AB39"/>
    <mergeCell ref="K47:AF48"/>
    <mergeCell ref="W6:X6"/>
    <mergeCell ref="Y6:Z6"/>
    <mergeCell ref="T8:AA9"/>
    <mergeCell ref="T11:AA12"/>
    <mergeCell ref="Z2:AF3"/>
    <mergeCell ref="V2:Y3"/>
    <mergeCell ref="B5:AF5"/>
    <mergeCell ref="AB6:AC6"/>
    <mergeCell ref="AC8:AF9"/>
    <mergeCell ref="AC11:AF12"/>
    <mergeCell ref="X23:Z23"/>
    <mergeCell ref="H20:M23"/>
    <mergeCell ref="H26:M29"/>
    <mergeCell ref="O26:P26"/>
    <mergeCell ref="R26:U26"/>
    <mergeCell ref="P29:Q29"/>
    <mergeCell ref="S29:V29"/>
    <mergeCell ref="X29:Z29"/>
    <mergeCell ref="N23:O23"/>
    <mergeCell ref="N29:O29"/>
    <mergeCell ref="O20:P20"/>
    <mergeCell ref="R20:U20"/>
    <mergeCell ref="P23:Q23"/>
    <mergeCell ref="S23:V23"/>
  </mergeCells>
  <phoneticPr fontId="1"/>
  <conditionalFormatting sqref="Y6:Z6 AB6:AC6 AE6 I15:Y17 O20:P20 R20:U20 O21:AF22 P23:Q23 S23:V23 X23:Z23 O27:AF28 N32:X34 AB33:AE34">
    <cfRule type="cellIs" dxfId="9" priority="19" operator="equal">
      <formula>""</formula>
    </cfRule>
  </conditionalFormatting>
  <conditionalFormatting sqref="O26:P26">
    <cfRule type="expression" dxfId="8" priority="9">
      <formula>AND($O$26="",NOT($O$27="同上"))</formula>
    </cfRule>
  </conditionalFormatting>
  <conditionalFormatting sqref="R26:U26">
    <cfRule type="expression" dxfId="7" priority="8">
      <formula>AND($R$26="",NOT($O$27="同上"))</formula>
    </cfRule>
  </conditionalFormatting>
  <conditionalFormatting sqref="P29:Q29">
    <cfRule type="expression" dxfId="6" priority="7">
      <formula>AND($P$29="",NOT($O$27="同上"))</formula>
    </cfRule>
  </conditionalFormatting>
  <conditionalFormatting sqref="S29:V29">
    <cfRule type="expression" dxfId="5" priority="6">
      <formula>AND($S$29="",NOT($O$27="同上"))</formula>
    </cfRule>
  </conditionalFormatting>
  <conditionalFormatting sqref="X29:Z29">
    <cfRule type="expression" dxfId="4" priority="5">
      <formula>AND($X$29="",NOT($O$27="同上"))</formula>
    </cfRule>
  </conditionalFormatting>
  <conditionalFormatting sqref="I8:P9">
    <cfRule type="expression" dxfId="3" priority="4">
      <formula>AND($I$8="",$I$11="")</formula>
    </cfRule>
  </conditionalFormatting>
  <conditionalFormatting sqref="I11:P12">
    <cfRule type="expression" dxfId="2" priority="3">
      <formula>AND($I$11="",$I$8="")</formula>
    </cfRule>
  </conditionalFormatting>
  <conditionalFormatting sqref="T8:AA9">
    <cfRule type="expression" dxfId="1" priority="2">
      <formula>AND($T$8="",$T$11="")</formula>
    </cfRule>
  </conditionalFormatting>
  <conditionalFormatting sqref="T11:AA12">
    <cfRule type="expression" dxfId="0" priority="1">
      <formula>AND($T$11="",$T$8="")</formula>
    </cfRule>
  </conditionalFormatting>
  <dataValidations count="3">
    <dataValidation type="list" allowBlank="1" showInputMessage="1" showErrorMessage="1" sqref="AB6:AC6">
      <formula1>"1,2,3,4,5,6,7,8,9,10,11,12"</formula1>
    </dataValidation>
    <dataValidation type="list" allowBlank="1" showInputMessage="1" showErrorMessage="1" sqref="AE6">
      <formula1>"1,2,3,4,5,6,7,8,9,10,11,12,13,14,15,16,17,18,19,20,21,22,23,24,25,26,27,28,29,30,31"</formula1>
    </dataValidation>
    <dataValidation type="whole" allowBlank="1" showInputMessage="1" showErrorMessage="1" errorTitle="無効な数値" error="正しい西暦を入力してください" sqref="Y6:Z6">
      <formula1>2018</formula1>
      <formula2>9999</formula2>
    </dataValidation>
  </dataValidations>
  <pageMargins left="0.70866141732283472" right="0.70866141732283472" top="0.55118110236220474" bottom="0.35433070866141736" header="0.31496062992125984"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7</xdr:col>
                    <xdr:colOff>47625</xdr:colOff>
                    <xdr:row>44</xdr:row>
                    <xdr:rowOff>19050</xdr:rowOff>
                  </from>
                  <to>
                    <xdr:col>10</xdr:col>
                    <xdr:colOff>28575</xdr:colOff>
                    <xdr:row>47</xdr:row>
                    <xdr:rowOff>85725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27</xdr:col>
                    <xdr:colOff>104775</xdr:colOff>
                    <xdr:row>13</xdr:row>
                    <xdr:rowOff>19050</xdr:rowOff>
                  </from>
                  <to>
                    <xdr:col>29</xdr:col>
                    <xdr:colOff>85725</xdr:colOff>
                    <xdr:row>15</xdr:row>
                    <xdr:rowOff>123825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27</xdr:col>
                    <xdr:colOff>104775</xdr:colOff>
                    <xdr:row>15</xdr:row>
                    <xdr:rowOff>200025</xdr:rowOff>
                  </from>
                  <to>
                    <xdr:col>29</xdr:col>
                    <xdr:colOff>95250</xdr:colOff>
                    <xdr:row>17</xdr:row>
                    <xdr:rowOff>38100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10</xdr:col>
                    <xdr:colOff>9525</xdr:colOff>
                    <xdr:row>37</xdr:row>
                    <xdr:rowOff>142875</xdr:rowOff>
                  </from>
                  <to>
                    <xdr:col>11</xdr:col>
                    <xdr:colOff>76200</xdr:colOff>
                    <xdr:row>40</xdr:row>
                    <xdr:rowOff>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7</xdr:col>
                    <xdr:colOff>47625</xdr:colOff>
                    <xdr:row>51</xdr:row>
                    <xdr:rowOff>9525</xdr:rowOff>
                  </from>
                  <to>
                    <xdr:col>10</xdr:col>
                    <xdr:colOff>28575</xdr:colOff>
                    <xdr:row>53</xdr:row>
                    <xdr:rowOff>47625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7</xdr:col>
                    <xdr:colOff>47625</xdr:colOff>
                    <xdr:row>48</xdr:row>
                    <xdr:rowOff>28575</xdr:rowOff>
                  </from>
                  <to>
                    <xdr:col>10</xdr:col>
                    <xdr:colOff>28575</xdr:colOff>
                    <xdr:row>52</xdr:row>
                    <xdr:rowOff>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7</xdr:col>
                    <xdr:colOff>47625</xdr:colOff>
                    <xdr:row>39</xdr:row>
                    <xdr:rowOff>28575</xdr:rowOff>
                  </from>
                  <to>
                    <xdr:col>10</xdr:col>
                    <xdr:colOff>38100</xdr:colOff>
                    <xdr:row>42</xdr:row>
                    <xdr:rowOff>95250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7</xdr:col>
                    <xdr:colOff>47625</xdr:colOff>
                    <xdr:row>53</xdr:row>
                    <xdr:rowOff>9525</xdr:rowOff>
                  </from>
                  <to>
                    <xdr:col>10</xdr:col>
                    <xdr:colOff>28575</xdr:colOff>
                    <xdr:row>56</xdr:row>
                    <xdr:rowOff>19050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7</xdr:col>
                    <xdr:colOff>47625</xdr:colOff>
                    <xdr:row>34</xdr:row>
                    <xdr:rowOff>19050</xdr:rowOff>
                  </from>
                  <to>
                    <xdr:col>10</xdr:col>
                    <xdr:colOff>28575</xdr:colOff>
                    <xdr:row>37</xdr:row>
                    <xdr:rowOff>104775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14</xdr:col>
                    <xdr:colOff>219075</xdr:colOff>
                    <xdr:row>37</xdr:row>
                    <xdr:rowOff>142875</xdr:rowOff>
                  </from>
                  <to>
                    <xdr:col>16</xdr:col>
                    <xdr:colOff>95250</xdr:colOff>
                    <xdr:row>40</xdr:row>
                    <xdr:rowOff>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10</xdr:col>
                    <xdr:colOff>9525</xdr:colOff>
                    <xdr:row>42</xdr:row>
                    <xdr:rowOff>133350</xdr:rowOff>
                  </from>
                  <to>
                    <xdr:col>11</xdr:col>
                    <xdr:colOff>76200</xdr:colOff>
                    <xdr:row>45</xdr:row>
                    <xdr:rowOff>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22</xdr:col>
                    <xdr:colOff>200025</xdr:colOff>
                    <xdr:row>37</xdr:row>
                    <xdr:rowOff>142875</xdr:rowOff>
                  </from>
                  <to>
                    <xdr:col>24</xdr:col>
                    <xdr:colOff>104775</xdr:colOff>
                    <xdr:row>40</xdr:row>
                    <xdr:rowOff>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14</xdr:col>
                    <xdr:colOff>219075</xdr:colOff>
                    <xdr:row>42</xdr:row>
                    <xdr:rowOff>133350</xdr:rowOff>
                  </from>
                  <to>
                    <xdr:col>16</xdr:col>
                    <xdr:colOff>95250</xdr:colOff>
                    <xdr:row>45</xdr:row>
                    <xdr:rowOff>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22</xdr:col>
                    <xdr:colOff>200025</xdr:colOff>
                    <xdr:row>42</xdr:row>
                    <xdr:rowOff>133350</xdr:rowOff>
                  </from>
                  <to>
                    <xdr:col>24</xdr:col>
                    <xdr:colOff>104775</xdr:colOff>
                    <xdr:row>45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activeCell="D7" sqref="D7"/>
    </sheetView>
  </sheetViews>
  <sheetFormatPr defaultRowHeight="18.75" x14ac:dyDescent="0.4"/>
  <cols>
    <col min="1" max="1" width="21.375" bestFit="1" customWidth="1"/>
    <col min="2" max="2" width="17.25" bestFit="1" customWidth="1"/>
    <col min="3" max="6" width="11" bestFit="1" customWidth="1"/>
    <col min="7" max="7" width="15.125" bestFit="1" customWidth="1"/>
    <col min="9" max="10" width="21.375" bestFit="1" customWidth="1"/>
    <col min="11" max="11" width="19.25" bestFit="1" customWidth="1"/>
    <col min="12" max="12" width="11" bestFit="1" customWidth="1"/>
  </cols>
  <sheetData>
    <row r="1" spans="1:12" x14ac:dyDescent="0.4">
      <c r="A1" s="39" t="s">
        <v>45</v>
      </c>
      <c r="B1" s="39" t="s">
        <v>46</v>
      </c>
      <c r="C1" s="39" t="s">
        <v>47</v>
      </c>
      <c r="D1" s="39" t="s">
        <v>48</v>
      </c>
      <c r="E1" s="39" t="s">
        <v>49</v>
      </c>
      <c r="F1" s="39" t="s">
        <v>50</v>
      </c>
      <c r="G1" s="39" t="s">
        <v>51</v>
      </c>
      <c r="H1" s="39" t="s">
        <v>6</v>
      </c>
      <c r="I1" s="39" t="s">
        <v>52</v>
      </c>
      <c r="J1" s="39" t="s">
        <v>53</v>
      </c>
      <c r="K1" s="39" t="s">
        <v>54</v>
      </c>
      <c r="L1" s="39" t="s">
        <v>5</v>
      </c>
    </row>
    <row r="2" spans="1:12" x14ac:dyDescent="0.4">
      <c r="A2" s="39" t="b">
        <v>0</v>
      </c>
      <c r="B2" s="39" t="b">
        <v>0</v>
      </c>
      <c r="C2" s="39" t="b">
        <v>0</v>
      </c>
      <c r="D2" s="39" t="b">
        <v>0</v>
      </c>
      <c r="E2" s="39" t="b">
        <v>1</v>
      </c>
      <c r="F2" s="39" t="b">
        <v>0</v>
      </c>
      <c r="G2" s="39" t="b">
        <v>0</v>
      </c>
      <c r="H2" s="39" t="b">
        <v>0</v>
      </c>
      <c r="I2" s="39" t="b">
        <v>0</v>
      </c>
      <c r="J2" s="39" t="b">
        <v>0</v>
      </c>
      <c r="K2" s="39" t="b">
        <v>0</v>
      </c>
      <c r="L2" s="39" t="b">
        <v>0</v>
      </c>
    </row>
    <row r="3" spans="1:12" x14ac:dyDescent="0.4">
      <c r="A3" s="38" t="s">
        <v>58</v>
      </c>
    </row>
    <row r="4" spans="1:12" x14ac:dyDescent="0.4">
      <c r="A4" s="37">
        <f>COUNTIF(A2:L2,"TRUE")</f>
        <v>1</v>
      </c>
    </row>
    <row r="6" spans="1:12" x14ac:dyDescent="0.4">
      <c r="A6" s="39" t="s">
        <v>80</v>
      </c>
      <c r="B6" s="39" t="s">
        <v>82</v>
      </c>
      <c r="D6" t="s">
        <v>84</v>
      </c>
    </row>
    <row r="7" spans="1:12" x14ac:dyDescent="0.4">
      <c r="A7" s="39">
        <f>IF(入学検定料免除申請書!I8="",1,2)</f>
        <v>1</v>
      </c>
      <c r="B7" s="39">
        <f>IF(入学検定料免除申請書!T8="",5,11)</f>
        <v>5</v>
      </c>
      <c r="D7" t="b">
        <f>IF(OR(A7+B7+A9+B9=53,A7+B7+A9+B9=56),TRUE,FALSE)</f>
        <v>0</v>
      </c>
    </row>
    <row r="8" spans="1:12" x14ac:dyDescent="0.4">
      <c r="A8" s="39" t="s">
        <v>81</v>
      </c>
      <c r="B8" s="39" t="s">
        <v>83</v>
      </c>
    </row>
    <row r="9" spans="1:12" x14ac:dyDescent="0.4">
      <c r="A9" s="39">
        <f>IF(入学検定料免除申請書!I11="",17,19)</f>
        <v>17</v>
      </c>
      <c r="B9" s="39">
        <f>IF(入学検定料免除申請書!T11="",23,31)</f>
        <v>23</v>
      </c>
    </row>
    <row r="11" spans="1:12" x14ac:dyDescent="0.4">
      <c r="A11" s="39" t="s">
        <v>60</v>
      </c>
      <c r="B11" s="39" t="s">
        <v>61</v>
      </c>
    </row>
    <row r="12" spans="1:12" x14ac:dyDescent="0.4">
      <c r="A12" s="40" t="str">
        <f>IF(入学検定料免除申請書!I15="","×","OK")</f>
        <v>×</v>
      </c>
      <c r="B12" s="40" t="str">
        <f>IF(入学検定料免除申請書!I16="","×","OK")</f>
        <v>×</v>
      </c>
    </row>
    <row r="13" spans="1:12" x14ac:dyDescent="0.4">
      <c r="A13" s="40" t="s">
        <v>59</v>
      </c>
      <c r="B13" s="41"/>
    </row>
    <row r="14" spans="1:12" x14ac:dyDescent="0.4">
      <c r="A14" s="39" t="s">
        <v>55</v>
      </c>
    </row>
    <row r="15" spans="1:12" x14ac:dyDescent="0.4">
      <c r="A15" s="39" t="s">
        <v>56</v>
      </c>
    </row>
    <row r="16" spans="1:12" x14ac:dyDescent="0.4">
      <c r="A16" s="39" t="s">
        <v>57</v>
      </c>
    </row>
    <row r="18" spans="1:3" x14ac:dyDescent="0.4">
      <c r="A18" s="39" t="s">
        <v>11</v>
      </c>
      <c r="B18" s="39" t="s">
        <v>12</v>
      </c>
    </row>
    <row r="19" spans="1:3" x14ac:dyDescent="0.4">
      <c r="A19" s="39" t="b">
        <v>0</v>
      </c>
      <c r="B19" s="39" t="b">
        <v>0</v>
      </c>
    </row>
    <row r="20" spans="1:3" x14ac:dyDescent="0.4">
      <c r="A20" s="38" t="s">
        <v>58</v>
      </c>
    </row>
    <row r="21" spans="1:3" x14ac:dyDescent="0.4">
      <c r="A21" s="37">
        <f>COUNTIF(A19:B19,"TRUE")</f>
        <v>0</v>
      </c>
    </row>
    <row r="23" spans="1:3" x14ac:dyDescent="0.4">
      <c r="A23" s="39" t="s">
        <v>62</v>
      </c>
      <c r="B23" s="39" t="s">
        <v>63</v>
      </c>
    </row>
    <row r="24" spans="1:3" x14ac:dyDescent="0.4">
      <c r="A24" s="40" t="str">
        <f>IF(入学検定料免除申請書!N32="","×","OK")</f>
        <v>×</v>
      </c>
      <c r="B24" s="40" t="str">
        <f>IF(入学検定料免除申請書!N33="","×","OK")</f>
        <v>×</v>
      </c>
    </row>
    <row r="25" spans="1:3" x14ac:dyDescent="0.4">
      <c r="A25" s="40" t="s">
        <v>59</v>
      </c>
      <c r="B25" s="41"/>
    </row>
    <row r="26" spans="1:3" x14ac:dyDescent="0.4">
      <c r="A26" s="39" t="s">
        <v>55</v>
      </c>
    </row>
    <row r="27" spans="1:3" x14ac:dyDescent="0.4">
      <c r="A27" s="39" t="s">
        <v>56</v>
      </c>
    </row>
    <row r="28" spans="1:3" x14ac:dyDescent="0.4">
      <c r="A28" s="39" t="s">
        <v>57</v>
      </c>
    </row>
    <row r="30" spans="1:3" x14ac:dyDescent="0.4">
      <c r="A30" s="39" t="s">
        <v>67</v>
      </c>
      <c r="B30" s="39" t="s">
        <v>68</v>
      </c>
      <c r="C30" s="39" t="s">
        <v>69</v>
      </c>
    </row>
    <row r="31" spans="1:3" x14ac:dyDescent="0.4">
      <c r="A31" s="39" t="b">
        <v>0</v>
      </c>
      <c r="B31" s="39" t="b">
        <v>0</v>
      </c>
      <c r="C31" s="39" t="b">
        <v>0</v>
      </c>
    </row>
    <row r="32" spans="1:3" x14ac:dyDescent="0.4">
      <c r="A32" s="42" t="s">
        <v>58</v>
      </c>
    </row>
    <row r="33" spans="1:3" x14ac:dyDescent="0.4">
      <c r="A33" s="36">
        <f>COUNTIF(A31:C31,"TRUE")</f>
        <v>0</v>
      </c>
    </row>
    <row r="34" spans="1:3" x14ac:dyDescent="0.4">
      <c r="A34" s="39" t="s">
        <v>64</v>
      </c>
      <c r="B34" s="39" t="s">
        <v>66</v>
      </c>
      <c r="C34" s="39" t="s">
        <v>65</v>
      </c>
    </row>
    <row r="35" spans="1:3" x14ac:dyDescent="0.4">
      <c r="A35" s="39" t="b">
        <v>0</v>
      </c>
      <c r="B35" s="39" t="b">
        <v>0</v>
      </c>
      <c r="C35" s="39" t="b">
        <v>0</v>
      </c>
    </row>
    <row r="36" spans="1:3" x14ac:dyDescent="0.4">
      <c r="A36" s="42" t="s">
        <v>58</v>
      </c>
      <c r="B36" s="39"/>
      <c r="C36" s="39"/>
    </row>
    <row r="37" spans="1:3" x14ac:dyDescent="0.4">
      <c r="A37" s="39">
        <f>COUNTIF(A35:C35,"TRUE")</f>
        <v>0</v>
      </c>
      <c r="B37" s="39"/>
      <c r="C37" s="39"/>
    </row>
    <row r="38" spans="1:3" x14ac:dyDescent="0.4">
      <c r="A38" s="39" t="s">
        <v>70</v>
      </c>
      <c r="B38" s="39" t="s">
        <v>71</v>
      </c>
      <c r="C38" s="39" t="s">
        <v>72</v>
      </c>
    </row>
    <row r="39" spans="1:3" x14ac:dyDescent="0.4">
      <c r="A39" s="39" t="b">
        <v>0</v>
      </c>
      <c r="B39" s="39" t="b">
        <v>0</v>
      </c>
      <c r="C39" s="39" t="b">
        <v>0</v>
      </c>
    </row>
    <row r="40" spans="1:3" x14ac:dyDescent="0.4">
      <c r="A40" s="42" t="s">
        <v>58</v>
      </c>
    </row>
    <row r="41" spans="1:3" x14ac:dyDescent="0.4">
      <c r="A41" s="39">
        <f>COUNTIF(A39:C39,"TRUE")</f>
        <v>0</v>
      </c>
    </row>
    <row r="43" spans="1:3" x14ac:dyDescent="0.4">
      <c r="A43" s="39" t="s">
        <v>73</v>
      </c>
      <c r="B43" s="39" t="s">
        <v>74</v>
      </c>
      <c r="C43" s="39" t="s">
        <v>75</v>
      </c>
    </row>
    <row r="44" spans="1:3" x14ac:dyDescent="0.4">
      <c r="A44" s="39" t="b">
        <v>0</v>
      </c>
      <c r="B44" s="39" t="b">
        <v>0</v>
      </c>
      <c r="C44" s="39" t="b">
        <v>0</v>
      </c>
    </row>
    <row r="45" spans="1:3" x14ac:dyDescent="0.4">
      <c r="A45" s="42" t="s">
        <v>58</v>
      </c>
    </row>
    <row r="46" spans="1:3" x14ac:dyDescent="0.4">
      <c r="A46" s="39">
        <f>COUNTIF(A44:C44,"TRUE")</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入学検定料免除申請書</vt:lpstr>
      <vt:lpstr>エラーチェック</vt:lpstr>
      <vt:lpstr>入学検定料免除申請書!Print_Area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nyu018pp</dc:creator>
  <cp:lastModifiedBy>Hewlett-Packard Company</cp:lastModifiedBy>
  <cp:lastPrinted>2020-09-28T05:05:16Z</cp:lastPrinted>
  <dcterms:created xsi:type="dcterms:W3CDTF">2018-08-10T04:36:59Z</dcterms:created>
  <dcterms:modified xsi:type="dcterms:W3CDTF">2021-04-27T04:08:19Z</dcterms:modified>
</cp:coreProperties>
</file>