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C:\Users\nyusi\Desktop\様式_【H30更新】入学検定料免除申請書等\"/>
    </mc:Choice>
  </mc:AlternateContent>
  <workbookProtection workbookPassword="EF9D" lockStructure="1"/>
  <bookViews>
    <workbookView xWindow="0" yWindow="0" windowWidth="16170" windowHeight="8520"/>
  </bookViews>
  <sheets>
    <sheet name="入学検定料免除申請書" sheetId="1" r:id="rId1"/>
    <sheet name="エラーチェック" sheetId="3" state="hidden" r:id="rId2"/>
  </sheets>
  <definedNames>
    <definedName name="_xlnm.Print_Area" localSheetId="0">入学検定料免除申請書!$A$1:$AF$80</definedName>
    <definedName name="教育学">#REF!</definedName>
    <definedName name="工">#REF!</definedName>
    <definedName name="工学">#REF!</definedName>
    <definedName name="国際">#REF!</definedName>
    <definedName name="国際学">#REF!</definedName>
    <definedName name="地域デザイン科">#REF!</definedName>
    <definedName name="地域創生科学">#REF!</definedName>
    <definedName name="農">#REF!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8" i="1" l="1"/>
  <c r="B9" i="3"/>
  <c r="A9" i="3"/>
  <c r="B7" i="3"/>
  <c r="A7" i="3"/>
  <c r="A12" i="3"/>
  <c r="AK6" i="1"/>
  <c r="AK24" i="1"/>
  <c r="AK26" i="1"/>
  <c r="AK27" i="1"/>
  <c r="AK36" i="1"/>
  <c r="AK35" i="1"/>
  <c r="D7" i="3" l="1"/>
  <c r="AK23" i="1" s="1"/>
  <c r="A46" i="3"/>
  <c r="AK66" i="1" s="1"/>
  <c r="A41" i="3"/>
  <c r="AK59" i="1" s="1"/>
  <c r="A37" i="3"/>
  <c r="AK54" i="1" s="1"/>
  <c r="A33" i="3"/>
  <c r="AK52" i="1" s="1"/>
  <c r="AK48" i="1"/>
  <c r="B24" i="3"/>
  <c r="A24" i="3"/>
  <c r="AK42" i="1"/>
  <c r="AK44" i="1"/>
  <c r="AK41" i="1"/>
  <c r="AK38" i="1"/>
  <c r="A21" i="3"/>
  <c r="AK32" i="1" s="1"/>
  <c r="B12" i="3"/>
  <c r="A4" i="3"/>
  <c r="AK47" i="1" l="1"/>
  <c r="AK30" i="1"/>
</calcChain>
</file>

<file path=xl/comments1.xml><?xml version="1.0" encoding="utf-8"?>
<comments xmlns="http://schemas.openxmlformats.org/spreadsheetml/2006/main">
  <authors>
    <author>nyusi</author>
  </authors>
  <commentList>
    <comment ref="AA12" authorId="0" shapeId="0">
      <text>
        <r>
          <rPr>
            <b/>
            <sz val="9"/>
            <color indexed="81"/>
            <rFont val="MS P ゴシック"/>
            <family val="3"/>
            <charset val="128"/>
          </rPr>
          <t>宇都宮大学入試課:
チェックボックスをクリックすると☑が入ります。</t>
        </r>
        <r>
          <rPr>
            <sz val="9"/>
            <color indexed="81"/>
            <rFont val="MS P ゴシック"/>
            <family val="3"/>
            <charset val="128"/>
          </rPr>
          <t xml:space="preserve">
</t>
        </r>
      </text>
    </comment>
    <comment ref="Y48" authorId="0" shapeId="0">
      <text>
        <r>
          <rPr>
            <b/>
            <sz val="9"/>
            <color indexed="81"/>
            <rFont val="MS P ゴシック"/>
            <family val="3"/>
            <charset val="128"/>
          </rPr>
          <t xml:space="preserve">宇都宮大学入試課:
</t>
        </r>
        <r>
          <rPr>
            <b/>
            <sz val="9"/>
            <color indexed="10"/>
            <rFont val="MS P ゴシック"/>
            <family val="3"/>
            <charset val="128"/>
          </rPr>
          <t>提出時には必ず押印してください。押印が漏れている場合は出願が受け付けられません。</t>
        </r>
      </text>
    </comment>
  </commentList>
</comments>
</file>

<file path=xl/sharedStrings.xml><?xml version="1.0" encoding="utf-8"?>
<sst xmlns="http://schemas.openxmlformats.org/spreadsheetml/2006/main" count="120" uniqueCount="99">
  <si>
    <t>※受験番号</t>
    <rPh sb="1" eb="3">
      <t>ジュケン</t>
    </rPh>
    <rPh sb="3" eb="5">
      <t>バンゴウ</t>
    </rPh>
    <phoneticPr fontId="1"/>
  </si>
  <si>
    <t>入学検定料免除申請書</t>
    <rPh sb="0" eb="2">
      <t>ニュウガク</t>
    </rPh>
    <rPh sb="2" eb="5">
      <t>ケンテイリョウ</t>
    </rPh>
    <rPh sb="5" eb="7">
      <t>メンジョ</t>
    </rPh>
    <rPh sb="7" eb="10">
      <t>シンセイショ</t>
    </rPh>
    <phoneticPr fontId="1"/>
  </si>
  <si>
    <t>日</t>
    <rPh sb="0" eb="1">
      <t>ニチ</t>
    </rPh>
    <phoneticPr fontId="1"/>
  </si>
  <si>
    <t>月</t>
    <rPh sb="0" eb="1">
      <t>ツキ</t>
    </rPh>
    <phoneticPr fontId="1"/>
  </si>
  <si>
    <t>年</t>
    <rPh sb="0" eb="1">
      <t>ネン</t>
    </rPh>
    <phoneticPr fontId="1"/>
  </si>
  <si>
    <t>一般入試（前期日程）</t>
    <rPh sb="0" eb="4">
      <t>イッパンニュウシ</t>
    </rPh>
    <rPh sb="5" eb="7">
      <t>ゼンキ</t>
    </rPh>
    <rPh sb="7" eb="9">
      <t>ニッテイ</t>
    </rPh>
    <phoneticPr fontId="1"/>
  </si>
  <si>
    <t>一般入試（後期日程）</t>
    <rPh sb="0" eb="4">
      <t>イッパンニュウシ</t>
    </rPh>
    <rPh sb="5" eb="7">
      <t>コウキ</t>
    </rPh>
    <rPh sb="7" eb="9">
      <t>ニッテイ</t>
    </rPh>
    <phoneticPr fontId="1"/>
  </si>
  <si>
    <t>推薦入試Ⅰ</t>
    <rPh sb="0" eb="5">
      <t>スイセンニュウシ１</t>
    </rPh>
    <phoneticPr fontId="1"/>
  </si>
  <si>
    <t>帰国生入試</t>
    <rPh sb="0" eb="2">
      <t>キコク</t>
    </rPh>
    <rPh sb="2" eb="3">
      <t>ショウ</t>
    </rPh>
    <rPh sb="3" eb="5">
      <t>ニュウシ</t>
    </rPh>
    <phoneticPr fontId="1"/>
  </si>
  <si>
    <t>外国人生徒入試</t>
    <rPh sb="0" eb="2">
      <t>ガイコク</t>
    </rPh>
    <rPh sb="2" eb="3">
      <t>ジン</t>
    </rPh>
    <rPh sb="3" eb="5">
      <t>セイト</t>
    </rPh>
    <rPh sb="5" eb="7">
      <t>ニュウシ</t>
    </rPh>
    <phoneticPr fontId="1"/>
  </si>
  <si>
    <t>理系５年一貫特別入試</t>
    <phoneticPr fontId="1"/>
  </si>
  <si>
    <t>第３年次編入学試験</t>
    <rPh sb="0" eb="1">
      <t>ダイ</t>
    </rPh>
    <rPh sb="2" eb="4">
      <t>ネンジ</t>
    </rPh>
    <rPh sb="4" eb="5">
      <t>ヘン</t>
    </rPh>
    <rPh sb="5" eb="7">
      <t>ニュウガク</t>
    </rPh>
    <rPh sb="7" eb="9">
      <t>シケン</t>
    </rPh>
    <phoneticPr fontId="1"/>
  </si>
  <si>
    <t>大学院入試</t>
    <rPh sb="0" eb="3">
      <t>ダイガクイン</t>
    </rPh>
    <rPh sb="3" eb="5">
      <t>ニュウシ</t>
    </rPh>
    <phoneticPr fontId="1"/>
  </si>
  <si>
    <t>推薦入試Ⅱ</t>
    <rPh sb="0" eb="5">
      <t>スイセンニュウシ２</t>
    </rPh>
    <phoneticPr fontId="1"/>
  </si>
  <si>
    <t>社会人入試</t>
    <phoneticPr fontId="1"/>
  </si>
  <si>
    <t>ＡＯ入試</t>
    <rPh sb="2" eb="4">
      <t>ニュウシ</t>
    </rPh>
    <phoneticPr fontId="1"/>
  </si>
  <si>
    <t>私費外国人留学生入試</t>
    <phoneticPr fontId="1"/>
  </si>
  <si>
    <t>出願学部・研究科等</t>
    <rPh sb="0" eb="2">
      <t>シュツガン</t>
    </rPh>
    <rPh sb="2" eb="4">
      <t>ガクブ</t>
    </rPh>
    <rPh sb="5" eb="8">
      <t>ケンキュウカ</t>
    </rPh>
    <rPh sb="8" eb="9">
      <t>トウ</t>
    </rPh>
    <phoneticPr fontId="1"/>
  </si>
  <si>
    <t>学部</t>
    <rPh sb="0" eb="2">
      <t>ガクブ</t>
    </rPh>
    <phoneticPr fontId="1"/>
  </si>
  <si>
    <t>研究科</t>
    <rPh sb="0" eb="3">
      <t>ケンキュウカ</t>
    </rPh>
    <phoneticPr fontId="1"/>
  </si>
  <si>
    <t>ふ　り　が　な</t>
    <phoneticPr fontId="1"/>
  </si>
  <si>
    <t>志 願 者 氏 名</t>
    <rPh sb="0" eb="1">
      <t>ココロザシ</t>
    </rPh>
    <rPh sb="2" eb="3">
      <t>ネガイ</t>
    </rPh>
    <rPh sb="4" eb="5">
      <t>シャ</t>
    </rPh>
    <rPh sb="6" eb="7">
      <t>シ</t>
    </rPh>
    <rPh sb="8" eb="9">
      <t>メイ</t>
    </rPh>
    <phoneticPr fontId="1"/>
  </si>
  <si>
    <t>男</t>
    <rPh sb="0" eb="1">
      <t>オトコ</t>
    </rPh>
    <phoneticPr fontId="1"/>
  </si>
  <si>
    <t>女</t>
    <rPh sb="0" eb="1">
      <t>オンナ</t>
    </rPh>
    <phoneticPr fontId="1"/>
  </si>
  <si>
    <t>性 別</t>
    <rPh sb="0" eb="1">
      <t>セイ</t>
    </rPh>
    <rPh sb="2" eb="3">
      <t>ベツ</t>
    </rPh>
    <phoneticPr fontId="1"/>
  </si>
  <si>
    <t>〒</t>
    <phoneticPr fontId="1"/>
  </si>
  <si>
    <t>－</t>
    <phoneticPr fontId="1"/>
  </si>
  <si>
    <t>現在連絡
が取れる
連絡先</t>
    <phoneticPr fontId="1"/>
  </si>
  <si>
    <t>ふりがな</t>
    <phoneticPr fontId="1"/>
  </si>
  <si>
    <t>氏　　名</t>
    <rPh sb="0" eb="1">
      <t>シ</t>
    </rPh>
    <rPh sb="3" eb="4">
      <t>メイ</t>
    </rPh>
    <phoneticPr fontId="1"/>
  </si>
  <si>
    <t>志願者との続柄</t>
    <rPh sb="0" eb="3">
      <t>シガンシャ</t>
    </rPh>
    <rPh sb="5" eb="7">
      <t>ゾクガラ</t>
    </rPh>
    <phoneticPr fontId="1"/>
  </si>
  <si>
    <t>㊞</t>
    <phoneticPr fontId="1"/>
  </si>
  <si>
    <t>（</t>
    <phoneticPr fontId="1"/>
  </si>
  <si>
    <t>主たる家計支持者が，東日本大震災及び災害時に次のいずれかの区域に居住していた。</t>
    <phoneticPr fontId="1"/>
  </si>
  <si>
    <t>　全壊</t>
    <rPh sb="1" eb="3">
      <t>ゼンカイ</t>
    </rPh>
    <phoneticPr fontId="1"/>
  </si>
  <si>
    <t xml:space="preserve"> 大規模半壊</t>
    <rPh sb="1" eb="4">
      <t>ダイキボ</t>
    </rPh>
    <rPh sb="4" eb="6">
      <t>ハンカイ</t>
    </rPh>
    <phoneticPr fontId="1"/>
  </si>
  <si>
    <t xml:space="preserve"> 半壊</t>
    <rPh sb="1" eb="3">
      <t>ハンカイ</t>
    </rPh>
    <phoneticPr fontId="1"/>
  </si>
  <si>
    <t>）</t>
    <phoneticPr fontId="1"/>
  </si>
  <si>
    <t xml:space="preserve"> 警戒区域</t>
    <rPh sb="1" eb="3">
      <t>ケイカイ</t>
    </rPh>
    <rPh sb="3" eb="5">
      <t>クイキ</t>
    </rPh>
    <phoneticPr fontId="1"/>
  </si>
  <si>
    <t xml:space="preserve"> 計画的避難区域</t>
    <rPh sb="1" eb="4">
      <t>ケイカクテキ</t>
    </rPh>
    <rPh sb="4" eb="6">
      <t>ヒナン</t>
    </rPh>
    <rPh sb="6" eb="8">
      <t>クイキ</t>
    </rPh>
    <phoneticPr fontId="1"/>
  </si>
  <si>
    <t xml:space="preserve"> 緊急時避難準備区域)</t>
    <rPh sb="1" eb="4">
      <t>キンキュウジ</t>
    </rPh>
    <rPh sb="4" eb="6">
      <t>ヒナン</t>
    </rPh>
    <rPh sb="6" eb="8">
      <t>ジュンビ</t>
    </rPh>
    <rPh sb="8" eb="10">
      <t>クイキ</t>
    </rPh>
    <phoneticPr fontId="1"/>
  </si>
  <si>
    <t>主たる家計支持者が，東日本大震災及び災害により死亡又は行方不明となった。</t>
    <phoneticPr fontId="1"/>
  </si>
  <si>
    <t>申請用件</t>
    <rPh sb="0" eb="2">
      <t>シンセイ</t>
    </rPh>
    <rPh sb="2" eb="4">
      <t>ヨウケン</t>
    </rPh>
    <phoneticPr fontId="1"/>
  </si>
  <si>
    <t>罹災証明書，被災証明書等</t>
    <rPh sb="0" eb="2">
      <t>リサイ</t>
    </rPh>
    <rPh sb="2" eb="5">
      <t>ショウメイショ</t>
    </rPh>
    <rPh sb="6" eb="8">
      <t>ヒサイ</t>
    </rPh>
    <rPh sb="8" eb="11">
      <t>ショウメイショ</t>
    </rPh>
    <rPh sb="11" eb="12">
      <t>ナド</t>
    </rPh>
    <phoneticPr fontId="1"/>
  </si>
  <si>
    <t>主たる家計支持者の死亡が確認できる書類</t>
    <rPh sb="0" eb="1">
      <t>シュ</t>
    </rPh>
    <rPh sb="3" eb="5">
      <t>カケイ</t>
    </rPh>
    <rPh sb="5" eb="8">
      <t>シジシャ</t>
    </rPh>
    <rPh sb="9" eb="11">
      <t>シボウ</t>
    </rPh>
    <rPh sb="12" eb="14">
      <t>カクニン</t>
    </rPh>
    <rPh sb="17" eb="19">
      <t>ショルイ</t>
    </rPh>
    <phoneticPr fontId="1"/>
  </si>
  <si>
    <t>主たる家計支持者の行方不明の事実が確認できる書類</t>
    <phoneticPr fontId="1"/>
  </si>
  <si>
    <t>添付書類</t>
    <rPh sb="0" eb="2">
      <t>テンプ</t>
    </rPh>
    <rPh sb="2" eb="4">
      <t>ショルイ</t>
    </rPh>
    <phoneticPr fontId="1"/>
  </si>
  <si>
    <t>（写し可）</t>
    <rPh sb="1" eb="2">
      <t>ウツ</t>
    </rPh>
    <rPh sb="3" eb="4">
      <t>カ</t>
    </rPh>
    <phoneticPr fontId="1"/>
  </si>
  <si>
    <r>
      <rPr>
        <sz val="10"/>
        <color theme="1"/>
        <rFont val="ＭＳ 明朝"/>
        <family val="1"/>
        <charset val="128"/>
      </rPr>
      <t>主たる家計支持者が
行方不明であること
の申立て</t>
    </r>
    <r>
      <rPr>
        <sz val="9"/>
        <color theme="1"/>
        <rFont val="ＭＳ 明朝"/>
        <family val="1"/>
        <charset val="128"/>
      </rPr>
      <t xml:space="preserve">
</t>
    </r>
    <r>
      <rPr>
        <sz val="8"/>
        <color theme="1"/>
        <rFont val="ＭＳ 明朝"/>
        <family val="1"/>
        <charset val="128"/>
      </rPr>
      <t>（行方不明の事実が確認できる書類を提出できない場合のみ簡潔に記入してください。）</t>
    </r>
    <phoneticPr fontId="1"/>
  </si>
  <si>
    <t>記載及び申請時の注意</t>
    <phoneticPr fontId="1"/>
  </si>
  <si>
    <t>１．□については，該当する事項に ✓（チェック）を付してください。</t>
    <phoneticPr fontId="1"/>
  </si>
  <si>
    <t>２．この申請書は，出願する入学者選抜ごとに提出してください。</t>
    <phoneticPr fontId="1"/>
  </si>
  <si>
    <r>
      <t xml:space="preserve">主たる家計支持者の
住所・連絡先・氏名
</t>
    </r>
    <r>
      <rPr>
        <sz val="9"/>
        <color theme="1"/>
        <rFont val="ＭＳ 明朝"/>
        <family val="1"/>
        <charset val="128"/>
      </rPr>
      <t xml:space="preserve">(｢被災した住所｣と
「現在連絡が取れる連絡先」が同一の場合は，｢現在連絡が取れる連絡先｣欄は｢同上｣と記入してください。)
</t>
    </r>
    <phoneticPr fontId="1"/>
  </si>
  <si>
    <t>主たる家計支持者の居住する（していた）家屋が，東日本大震災及び災害により被害を受け，次のいずれかに係る証明書が交付された。</t>
    <phoneticPr fontId="1"/>
  </si>
  <si>
    <t>TEL</t>
    <phoneticPr fontId="1"/>
  </si>
  <si>
    <t>入学者選抜
種別</t>
    <rPh sb="0" eb="3">
      <t>ニュウガクシャ</t>
    </rPh>
    <rPh sb="3" eb="5">
      <t>センバツ</t>
    </rPh>
    <rPh sb="7" eb="9">
      <t>シュベツ</t>
    </rPh>
    <phoneticPr fontId="1"/>
  </si>
  <si>
    <t>（</t>
    <phoneticPr fontId="1"/>
  </si>
  <si>
    <t>）</t>
    <phoneticPr fontId="1"/>
  </si>
  <si>
    <t>被災した住所
(災害救助法の適用地域)</t>
    <phoneticPr fontId="1"/>
  </si>
  <si>
    <t>一般入試（前期日程）</t>
    <rPh sb="0" eb="2">
      <t>イッパン</t>
    </rPh>
    <rPh sb="2" eb="4">
      <t>ニュウシ</t>
    </rPh>
    <rPh sb="5" eb="7">
      <t>ゼンキ</t>
    </rPh>
    <rPh sb="7" eb="9">
      <t>ニッテイ</t>
    </rPh>
    <phoneticPr fontId="1"/>
  </si>
  <si>
    <t>一般入試後期日程</t>
    <rPh sb="0" eb="2">
      <t>イッパン</t>
    </rPh>
    <rPh sb="2" eb="4">
      <t>ニュウシ</t>
    </rPh>
    <rPh sb="4" eb="6">
      <t>コウキ</t>
    </rPh>
    <rPh sb="6" eb="8">
      <t>ニッテイ</t>
    </rPh>
    <phoneticPr fontId="1"/>
  </si>
  <si>
    <t>推薦入試Ⅰ</t>
    <rPh sb="0" eb="2">
      <t>スイセン</t>
    </rPh>
    <rPh sb="2" eb="4">
      <t>ニュウシ</t>
    </rPh>
    <phoneticPr fontId="1"/>
  </si>
  <si>
    <t>推薦入試Ⅱ</t>
    <rPh sb="0" eb="2">
      <t>スイセン</t>
    </rPh>
    <rPh sb="2" eb="4">
      <t>ニュウシ</t>
    </rPh>
    <phoneticPr fontId="1"/>
  </si>
  <si>
    <t>帰国生入試</t>
    <rPh sb="0" eb="3">
      <t>キコクセイ</t>
    </rPh>
    <rPh sb="3" eb="5">
      <t>ニュウシ</t>
    </rPh>
    <phoneticPr fontId="1"/>
  </si>
  <si>
    <t>社会人入試</t>
    <rPh sb="0" eb="3">
      <t>シャカイジン</t>
    </rPh>
    <rPh sb="3" eb="5">
      <t>ニュウシ</t>
    </rPh>
    <phoneticPr fontId="1"/>
  </si>
  <si>
    <t>外国人生徒入試</t>
    <rPh sb="0" eb="3">
      <t>ガイコクジン</t>
    </rPh>
    <rPh sb="3" eb="5">
      <t>セイト</t>
    </rPh>
    <rPh sb="5" eb="7">
      <t>ニュウシ</t>
    </rPh>
    <phoneticPr fontId="1"/>
  </si>
  <si>
    <t>理系５年一貫特別入試</t>
    <rPh sb="0" eb="2">
      <t>リケイ</t>
    </rPh>
    <rPh sb="3" eb="4">
      <t>ネン</t>
    </rPh>
    <rPh sb="4" eb="6">
      <t>イッカン</t>
    </rPh>
    <rPh sb="6" eb="8">
      <t>トクベツ</t>
    </rPh>
    <rPh sb="8" eb="10">
      <t>ニュウシ</t>
    </rPh>
    <phoneticPr fontId="1"/>
  </si>
  <si>
    <t>私費外国人留学生入試</t>
    <rPh sb="0" eb="2">
      <t>シヒ</t>
    </rPh>
    <rPh sb="2" eb="5">
      <t>ガイコクジン</t>
    </rPh>
    <rPh sb="5" eb="8">
      <t>リュウガクセイ</t>
    </rPh>
    <rPh sb="8" eb="10">
      <t>ニュウシ</t>
    </rPh>
    <phoneticPr fontId="1"/>
  </si>
  <si>
    <t>第３年次編入学試験</t>
    <rPh sb="0" eb="1">
      <t>ダイ</t>
    </rPh>
    <rPh sb="2" eb="4">
      <t>ネンジ</t>
    </rPh>
    <rPh sb="4" eb="7">
      <t>ヘンニュウガク</t>
    </rPh>
    <rPh sb="7" eb="9">
      <t>シケン</t>
    </rPh>
    <phoneticPr fontId="1"/>
  </si>
  <si>
    <t>※ふりがなと氏名を入力してください</t>
    <rPh sb="6" eb="8">
      <t>シメイ</t>
    </rPh>
    <rPh sb="9" eb="11">
      <t>ニュウリョク</t>
    </rPh>
    <phoneticPr fontId="1"/>
  </si>
  <si>
    <t>※ふりがなを入力してください</t>
    <rPh sb="6" eb="8">
      <t>ニュウリョク</t>
    </rPh>
    <phoneticPr fontId="1"/>
  </si>
  <si>
    <t>※氏名を入力してください</t>
    <rPh sb="1" eb="3">
      <t>シメイ</t>
    </rPh>
    <rPh sb="4" eb="6">
      <t>ニュウリョク</t>
    </rPh>
    <phoneticPr fontId="1"/>
  </si>
  <si>
    <t>チェックボックス選択数</t>
    <rPh sb="8" eb="10">
      <t>センタク</t>
    </rPh>
    <rPh sb="10" eb="11">
      <t>スウ</t>
    </rPh>
    <phoneticPr fontId="1"/>
  </si>
  <si>
    <t>表示メッセージ</t>
    <rPh sb="0" eb="2">
      <t>ヒョウジ</t>
    </rPh>
    <phoneticPr fontId="1"/>
  </si>
  <si>
    <t>志願者ふりがな入力済</t>
    <rPh sb="0" eb="3">
      <t>シガンシャ</t>
    </rPh>
    <rPh sb="7" eb="9">
      <t>ニュウリョク</t>
    </rPh>
    <rPh sb="9" eb="10">
      <t>ズ</t>
    </rPh>
    <phoneticPr fontId="1"/>
  </si>
  <si>
    <t>志願者氏名入力済</t>
    <rPh sb="0" eb="3">
      <t>シガンシャ</t>
    </rPh>
    <rPh sb="3" eb="5">
      <t>シメイ</t>
    </rPh>
    <rPh sb="5" eb="7">
      <t>ニュウリョク</t>
    </rPh>
    <rPh sb="7" eb="8">
      <t>ズ</t>
    </rPh>
    <phoneticPr fontId="1"/>
  </si>
  <si>
    <t>家計支持者ふりがな入力済</t>
    <rPh sb="0" eb="2">
      <t>カケイ</t>
    </rPh>
    <rPh sb="2" eb="5">
      <t>シジシャ</t>
    </rPh>
    <rPh sb="9" eb="11">
      <t>ニュウリョク</t>
    </rPh>
    <rPh sb="11" eb="12">
      <t>ズ</t>
    </rPh>
    <phoneticPr fontId="1"/>
  </si>
  <si>
    <t>家計支持者志願者氏名入力済</t>
    <rPh sb="0" eb="2">
      <t>カケイ</t>
    </rPh>
    <rPh sb="2" eb="5">
      <t>シジシャ</t>
    </rPh>
    <rPh sb="5" eb="8">
      <t>シガンシャ</t>
    </rPh>
    <rPh sb="8" eb="10">
      <t>シメイ</t>
    </rPh>
    <rPh sb="10" eb="12">
      <t>ニュウリョク</t>
    </rPh>
    <rPh sb="12" eb="13">
      <t>ズ</t>
    </rPh>
    <phoneticPr fontId="1"/>
  </si>
  <si>
    <t>全壊</t>
    <rPh sb="0" eb="2">
      <t>ゼンカイ</t>
    </rPh>
    <phoneticPr fontId="1"/>
  </si>
  <si>
    <t>半壊</t>
    <rPh sb="0" eb="2">
      <t>ハンカイ</t>
    </rPh>
    <phoneticPr fontId="1"/>
  </si>
  <si>
    <t>大規模半壊</t>
    <rPh sb="0" eb="3">
      <t>ダイキボ</t>
    </rPh>
    <rPh sb="3" eb="5">
      <t>ハンカイ</t>
    </rPh>
    <phoneticPr fontId="1"/>
  </si>
  <si>
    <t>家屋</t>
    <rPh sb="0" eb="2">
      <t>カオク</t>
    </rPh>
    <phoneticPr fontId="1"/>
  </si>
  <si>
    <t>居住</t>
    <rPh sb="0" eb="2">
      <t>キョジュウ</t>
    </rPh>
    <phoneticPr fontId="1"/>
  </si>
  <si>
    <t>死亡又は行方不明</t>
    <rPh sb="0" eb="2">
      <t>シボウ</t>
    </rPh>
    <rPh sb="2" eb="3">
      <t>マタ</t>
    </rPh>
    <rPh sb="4" eb="6">
      <t>ユクエ</t>
    </rPh>
    <rPh sb="6" eb="8">
      <t>フメイ</t>
    </rPh>
    <phoneticPr fontId="1"/>
  </si>
  <si>
    <t>警戒区域</t>
    <rPh sb="0" eb="2">
      <t>ケイカイ</t>
    </rPh>
    <rPh sb="2" eb="4">
      <t>クイキ</t>
    </rPh>
    <phoneticPr fontId="1"/>
  </si>
  <si>
    <t>計画的避難区域</t>
    <rPh sb="0" eb="3">
      <t>ケイカクテキ</t>
    </rPh>
    <rPh sb="3" eb="5">
      <t>ヒナン</t>
    </rPh>
    <rPh sb="5" eb="7">
      <t>クイキ</t>
    </rPh>
    <phoneticPr fontId="1"/>
  </si>
  <si>
    <t>緊急時避難準備区域</t>
    <rPh sb="0" eb="3">
      <t>キンキュウジ</t>
    </rPh>
    <rPh sb="3" eb="5">
      <t>ヒナン</t>
    </rPh>
    <rPh sb="5" eb="7">
      <t>ジュンビ</t>
    </rPh>
    <rPh sb="7" eb="9">
      <t>クイキ</t>
    </rPh>
    <phoneticPr fontId="1"/>
  </si>
  <si>
    <t>罹災・被災証明書</t>
    <rPh sb="0" eb="2">
      <t>リサイ</t>
    </rPh>
    <rPh sb="3" eb="5">
      <t>ヒサイ</t>
    </rPh>
    <rPh sb="5" eb="8">
      <t>ショウメイショ</t>
    </rPh>
    <phoneticPr fontId="1"/>
  </si>
  <si>
    <t>死亡</t>
    <rPh sb="0" eb="2">
      <t>シボウ</t>
    </rPh>
    <phoneticPr fontId="1"/>
  </si>
  <si>
    <t>行方不明</t>
    <rPh sb="0" eb="2">
      <t>ユクエ</t>
    </rPh>
    <rPh sb="2" eb="4">
      <t>フメイ</t>
    </rPh>
    <phoneticPr fontId="1"/>
  </si>
  <si>
    <t>西暦</t>
    <rPh sb="0" eb="2">
      <t>セイレキ</t>
    </rPh>
    <phoneticPr fontId="1"/>
  </si>
  <si>
    <t>注意事項</t>
    <rPh sb="0" eb="2">
      <t>チュウイ</t>
    </rPh>
    <rPh sb="2" eb="4">
      <t>ジコウ</t>
    </rPh>
    <phoneticPr fontId="1"/>
  </si>
  <si>
    <t>学科･課程
系
分野</t>
    <rPh sb="0" eb="2">
      <t>ガッカ</t>
    </rPh>
    <rPh sb="3" eb="5">
      <t>カテイ</t>
    </rPh>
    <rPh sb="6" eb="7">
      <t>ケイ</t>
    </rPh>
    <rPh sb="8" eb="10">
      <t>ブンヤ</t>
    </rPh>
    <phoneticPr fontId="1"/>
  </si>
  <si>
    <t>課程
専攻</t>
    <phoneticPr fontId="1"/>
  </si>
  <si>
    <t>学部欄</t>
    <rPh sb="0" eb="2">
      <t>ガクブ</t>
    </rPh>
    <rPh sb="2" eb="3">
      <t>ラン</t>
    </rPh>
    <phoneticPr fontId="1"/>
  </si>
  <si>
    <t>研究科欄</t>
    <rPh sb="0" eb="2">
      <t>ケンキュウ</t>
    </rPh>
    <rPh sb="2" eb="3">
      <t>カ</t>
    </rPh>
    <rPh sb="3" eb="4">
      <t>ラン</t>
    </rPh>
    <phoneticPr fontId="1"/>
  </si>
  <si>
    <t>学科・課程欄</t>
    <rPh sb="0" eb="2">
      <t>ガッカ</t>
    </rPh>
    <rPh sb="3" eb="5">
      <t>カテイ</t>
    </rPh>
    <rPh sb="5" eb="6">
      <t>ラン</t>
    </rPh>
    <phoneticPr fontId="1"/>
  </si>
  <si>
    <t>課程・専攻欄</t>
    <rPh sb="0" eb="2">
      <t>カテイ</t>
    </rPh>
    <rPh sb="3" eb="5">
      <t>センコウ</t>
    </rPh>
    <rPh sb="5" eb="6">
      <t>ラン</t>
    </rPh>
    <phoneticPr fontId="1"/>
  </si>
  <si>
    <t>判定欄</t>
    <rPh sb="0" eb="2">
      <t>ハンテイ</t>
    </rPh>
    <rPh sb="2" eb="3">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</si>
</sst>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5">
    <font>
      <sz val="11"/>
      <color theme="1"/>
      <name val="游ゴシック"/>
      <family val="2"/>
      <charset val="128"/>
      <scheme val="minor"/>
    </font>
    <font>
      <sz val="6"/>
      <name val="游ゴシック"/>
      <family val="2"/>
      <charset val="128"/>
      <scheme val="minor"/>
    </font>
    <font>
      <sz val="11"/>
      <color theme="1"/>
      <name val="ＭＳ 明朝"/>
      <family val="1"/>
      <charset val="128"/>
    </font>
    <font>
      <sz val="14"/>
      <color theme="1"/>
      <name val="ＭＳ 明朝"/>
      <family val="1"/>
      <charset val="128"/>
    </font>
    <font>
      <sz val="16"/>
      <color theme="1"/>
      <name val="ＭＳ 明朝"/>
      <family val="1"/>
      <charset val="128"/>
    </font>
    <font>
      <sz val="8"/>
      <color theme="1"/>
      <name val="ＭＳ 明朝"/>
      <family val="1"/>
      <charset val="128"/>
    </font>
    <font>
      <sz val="9"/>
      <color theme="1"/>
      <name val="ＭＳ 明朝"/>
      <family val="1"/>
      <charset val="128"/>
    </font>
    <font>
      <sz val="10"/>
      <color theme="1"/>
      <name val="ＭＳ 明朝"/>
      <family val="1"/>
      <charset val="128"/>
    </font>
    <font>
      <b/>
      <sz val="16"/>
      <color theme="1"/>
      <name val="ＭＳ 明朝"/>
      <family val="1"/>
      <charset val="128"/>
    </font>
    <font>
      <sz val="9"/>
      <color indexed="81"/>
      <name val="MS P ゴシック"/>
      <family val="3"/>
      <charset val="128"/>
    </font>
    <font>
      <b/>
      <sz val="9"/>
      <color indexed="81"/>
      <name val="MS P ゴシック"/>
      <family val="3"/>
      <charset val="128"/>
    </font>
    <font>
      <sz val="11"/>
      <color theme="0"/>
      <name val="ＭＳ 明朝"/>
      <family val="1"/>
      <charset val="128"/>
    </font>
    <font>
      <sz val="11"/>
      <color rgb="FFFF0000"/>
      <name val="ＭＳ 明朝"/>
      <family val="1"/>
      <charset val="128"/>
    </font>
    <font>
      <b/>
      <sz val="9"/>
      <color indexed="10"/>
      <name val="MS P ゴシック"/>
      <family val="3"/>
      <charset val="128"/>
    </font>
    <font>
      <sz val="11"/>
      <name val="ＭＳ 明朝"/>
      <family val="1"/>
      <charset val="128"/>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3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pplyBorder="1">
      <alignment vertical="center"/>
    </xf>
    <xf numFmtId="0" fontId="2" fillId="0" borderId="8"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7" xfId="0" applyFont="1" applyBorder="1">
      <alignment vertical="center"/>
    </xf>
    <xf numFmtId="0" fontId="2" fillId="0" borderId="4" xfId="0" applyFont="1" applyBorder="1">
      <alignment vertical="center"/>
    </xf>
    <xf numFmtId="0" fontId="2" fillId="0" borderId="1" xfId="0" applyFont="1" applyBorder="1" applyAlignment="1">
      <alignment horizontal="distributed" vertical="center" indent="1"/>
    </xf>
    <xf numFmtId="0" fontId="2" fillId="0" borderId="2" xfId="0" applyFont="1" applyBorder="1" applyAlignment="1">
      <alignment horizontal="distributed" vertical="center" indent="1"/>
    </xf>
    <xf numFmtId="0" fontId="2" fillId="0" borderId="2" xfId="0" applyFont="1" applyBorder="1" applyAlignment="1">
      <alignment horizontal="center" vertical="center" textRotation="255"/>
    </xf>
    <xf numFmtId="0" fontId="2" fillId="0" borderId="8" xfId="0" applyFont="1" applyBorder="1" applyAlignment="1">
      <alignment vertical="center"/>
    </xf>
    <xf numFmtId="0" fontId="7" fillId="0" borderId="0" xfId="0" applyFont="1" applyBorder="1" applyAlignment="1">
      <alignmen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7" fillId="0" borderId="0" xfId="0" applyFont="1" applyBorder="1">
      <alignment vertical="center"/>
    </xf>
    <xf numFmtId="49" fontId="2" fillId="0" borderId="0" xfId="0" applyNumberFormat="1" applyFont="1" applyBorder="1" applyAlignment="1">
      <alignment horizontal="center" vertical="center"/>
    </xf>
    <xf numFmtId="49" fontId="2" fillId="0" borderId="0" xfId="0" applyNumberFormat="1" applyFont="1" applyBorder="1" applyAlignment="1">
      <alignment vertical="center"/>
    </xf>
    <xf numFmtId="49" fontId="2" fillId="0" borderId="0" xfId="0" applyNumberFormat="1" applyFont="1" applyBorder="1">
      <alignment vertical="center"/>
    </xf>
    <xf numFmtId="49" fontId="2" fillId="0" borderId="8" xfId="0" applyNumberFormat="1" applyFont="1" applyBorder="1">
      <alignment vertical="center"/>
    </xf>
    <xf numFmtId="49" fontId="2" fillId="0" borderId="5" xfId="0" applyNumberFormat="1" applyFont="1" applyBorder="1">
      <alignment vertical="center"/>
    </xf>
    <xf numFmtId="49" fontId="2" fillId="0" borderId="6" xfId="0" applyNumberFormat="1" applyFont="1" applyBorder="1">
      <alignment vertical="center"/>
    </xf>
    <xf numFmtId="49" fontId="2" fillId="0" borderId="0" xfId="0" applyNumberFormat="1" applyFont="1" applyBorder="1" applyAlignment="1">
      <alignment horizontal="right" vertical="center"/>
    </xf>
    <xf numFmtId="49" fontId="2" fillId="0" borderId="2" xfId="0" applyNumberFormat="1" applyFont="1" applyBorder="1">
      <alignment vertical="center"/>
    </xf>
    <xf numFmtId="49" fontId="2" fillId="0" borderId="3" xfId="0" applyNumberFormat="1" applyFont="1" applyBorder="1" applyAlignment="1">
      <alignment vertical="center" textRotation="255"/>
    </xf>
    <xf numFmtId="49" fontId="2" fillId="0" borderId="8" xfId="0" applyNumberFormat="1" applyFont="1" applyBorder="1" applyAlignment="1">
      <alignment vertical="center" textRotation="255"/>
    </xf>
    <xf numFmtId="49" fontId="2" fillId="0" borderId="6" xfId="0" applyNumberFormat="1" applyFont="1" applyBorder="1" applyAlignment="1">
      <alignment vertical="center" textRotation="255"/>
    </xf>
    <xf numFmtId="0" fontId="11" fillId="0" borderId="0" xfId="0" applyFont="1" applyBorder="1">
      <alignment vertical="center"/>
    </xf>
    <xf numFmtId="0" fontId="12" fillId="0" borderId="0" xfId="0" applyFont="1" applyFill="1" applyBorder="1">
      <alignment vertical="center"/>
    </xf>
    <xf numFmtId="0" fontId="12" fillId="0" borderId="0" xfId="0" applyFont="1">
      <alignment vertical="center"/>
    </xf>
    <xf numFmtId="0" fontId="0" fillId="0" borderId="9" xfId="0" applyBorder="1">
      <alignment vertical="center"/>
    </xf>
    <xf numFmtId="0" fontId="0" fillId="0" borderId="11" xfId="0" applyBorder="1">
      <alignment vertical="center"/>
    </xf>
    <xf numFmtId="0" fontId="0" fillId="0" borderId="10" xfId="0" applyBorder="1">
      <alignment vertical="center"/>
    </xf>
    <xf numFmtId="0" fontId="0" fillId="0" borderId="15" xfId="0" applyBorder="1">
      <alignment vertical="center"/>
    </xf>
    <xf numFmtId="0" fontId="0" fillId="0" borderId="15" xfId="0" applyNumberFormat="1" applyBorder="1">
      <alignment vertical="center"/>
    </xf>
    <xf numFmtId="0" fontId="0" fillId="0" borderId="0" xfId="0" applyNumberFormat="1" applyBorder="1">
      <alignment vertical="center"/>
    </xf>
    <xf numFmtId="0" fontId="0" fillId="0" borderId="15" xfId="0" applyFill="1" applyBorder="1">
      <alignment vertical="center"/>
    </xf>
    <xf numFmtId="0" fontId="2" fillId="0" borderId="0" xfId="0" applyFont="1" applyProtection="1">
      <alignment vertical="center"/>
      <protection locked="0"/>
    </xf>
    <xf numFmtId="49" fontId="7" fillId="0" borderId="0" xfId="0" applyNumberFormat="1" applyFont="1" applyFill="1" applyBorder="1" applyAlignment="1" applyProtection="1">
      <alignment vertical="center" wrapText="1"/>
      <protection locked="0"/>
    </xf>
    <xf numFmtId="0" fontId="6" fillId="0" borderId="0" xfId="0" applyFont="1" applyBorder="1" applyAlignment="1">
      <alignment vertical="center" shrinkToFit="1"/>
    </xf>
    <xf numFmtId="0" fontId="6" fillId="0" borderId="8" xfId="0" applyFont="1" applyBorder="1" applyAlignment="1">
      <alignment vertical="center" shrinkToFit="1"/>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pplyProtection="1">
      <alignment horizontal="center" vertical="center"/>
      <protection locked="0"/>
    </xf>
    <xf numFmtId="49" fontId="2" fillId="0" borderId="7"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0" xfId="0" applyNumberFormat="1" applyFont="1" applyAlignment="1" applyProtection="1">
      <alignment horizontal="center" vertical="center"/>
      <protection locked="0"/>
    </xf>
    <xf numFmtId="49" fontId="2" fillId="0" borderId="0" xfId="0" applyNumberFormat="1" applyFont="1" applyBorder="1" applyAlignment="1" applyProtection="1">
      <alignment horizontal="center" vertical="center"/>
      <protection locked="0"/>
    </xf>
    <xf numFmtId="0" fontId="6" fillId="0" borderId="7" xfId="0" applyFont="1" applyBorder="1" applyAlignment="1">
      <alignment horizontal="distributed" vertical="center" wrapText="1" indent="1"/>
    </xf>
    <xf numFmtId="0" fontId="6" fillId="0" borderId="0" xfId="0" applyFont="1" applyBorder="1" applyAlignment="1">
      <alignment horizontal="distributed" vertical="center" wrapText="1" indent="1"/>
    </xf>
    <xf numFmtId="0" fontId="6" fillId="0" borderId="8" xfId="0" applyFont="1" applyBorder="1" applyAlignment="1">
      <alignment horizontal="distributed" vertical="center" wrapText="1" indent="1"/>
    </xf>
    <xf numFmtId="0" fontId="7" fillId="0" borderId="7" xfId="0" applyFont="1" applyBorder="1" applyAlignment="1">
      <alignment horizontal="distributed" vertical="center" wrapText="1" indent="1"/>
    </xf>
    <xf numFmtId="0" fontId="7" fillId="0" borderId="0" xfId="0" applyFont="1" applyBorder="1" applyAlignment="1">
      <alignment horizontal="distributed" vertical="center" wrapText="1" indent="1"/>
    </xf>
    <xf numFmtId="0" fontId="7" fillId="0" borderId="8" xfId="0" applyFont="1" applyBorder="1" applyAlignment="1">
      <alignment horizontal="distributed" vertical="center" wrapText="1" indent="1"/>
    </xf>
    <xf numFmtId="0" fontId="14" fillId="0" borderId="5" xfId="0" applyFont="1" applyBorder="1" applyAlignment="1">
      <alignment horizontal="right" vertical="center"/>
    </xf>
    <xf numFmtId="0" fontId="2" fillId="0" borderId="5" xfId="0" applyFont="1" applyBorder="1" applyAlignment="1" applyProtection="1">
      <alignment horizontal="center" vertical="center"/>
      <protection locked="0"/>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8" fillId="0" borderId="0" xfId="0" applyFont="1" applyAlignment="1">
      <alignment horizontal="center" vertical="center"/>
    </xf>
    <xf numFmtId="176" fontId="2" fillId="0" borderId="1" xfId="0" applyNumberFormat="1" applyFont="1" applyBorder="1" applyAlignment="1">
      <alignment horizontal="distributed" vertical="center" wrapText="1" indent="1"/>
    </xf>
    <xf numFmtId="176" fontId="2" fillId="0" borderId="2" xfId="0" applyNumberFormat="1" applyFont="1" applyBorder="1" applyAlignment="1">
      <alignment horizontal="distributed" vertical="center" wrapText="1" indent="1"/>
    </xf>
    <xf numFmtId="176" fontId="2" fillId="0" borderId="3" xfId="0" applyNumberFormat="1" applyFont="1" applyBorder="1" applyAlignment="1">
      <alignment horizontal="distributed" vertical="center" wrapText="1" indent="1"/>
    </xf>
    <xf numFmtId="176" fontId="2" fillId="0" borderId="7" xfId="0" applyNumberFormat="1" applyFont="1" applyBorder="1" applyAlignment="1">
      <alignment horizontal="distributed" vertical="center" wrapText="1" indent="1"/>
    </xf>
    <xf numFmtId="176" fontId="2" fillId="0" borderId="0" xfId="0" applyNumberFormat="1" applyFont="1" applyBorder="1" applyAlignment="1">
      <alignment horizontal="distributed" vertical="center" wrapText="1" indent="1"/>
    </xf>
    <xf numFmtId="176" fontId="2" fillId="0" borderId="8" xfId="0" applyNumberFormat="1" applyFont="1" applyBorder="1" applyAlignment="1">
      <alignment horizontal="distributed" vertical="center" wrapText="1" indent="1"/>
    </xf>
    <xf numFmtId="0" fontId="0" fillId="0" borderId="4" xfId="0" applyBorder="1" applyAlignment="1">
      <alignment horizontal="distributed" vertical="center" indent="1"/>
    </xf>
    <xf numFmtId="0" fontId="0" fillId="0" borderId="5" xfId="0" applyBorder="1" applyAlignment="1">
      <alignment horizontal="distributed" vertical="center" indent="1"/>
    </xf>
    <xf numFmtId="0" fontId="6" fillId="0" borderId="0" xfId="0" applyFont="1" applyBorder="1" applyAlignment="1">
      <alignment horizontal="left" vertical="center" wrapText="1" shrinkToFit="1"/>
    </xf>
    <xf numFmtId="0" fontId="6" fillId="0" borderId="8" xfId="0" applyFont="1" applyBorder="1" applyAlignment="1">
      <alignment horizontal="left" vertical="center" wrapText="1" shrinkToFit="1"/>
    </xf>
    <xf numFmtId="0" fontId="6" fillId="0" borderId="0" xfId="0" applyFont="1" applyBorder="1" applyAlignment="1">
      <alignment horizontal="left" vertical="center" shrinkToFit="1"/>
    </xf>
    <xf numFmtId="0" fontId="6" fillId="0" borderId="8" xfId="0" applyFont="1" applyBorder="1" applyAlignment="1">
      <alignment horizontal="left" vertical="center" shrinkToFit="1"/>
    </xf>
    <xf numFmtId="49" fontId="2" fillId="0" borderId="9" xfId="0" applyNumberFormat="1" applyFont="1" applyBorder="1" applyAlignment="1">
      <alignment horizontal="center" vertical="center" textRotation="255"/>
    </xf>
    <xf numFmtId="49" fontId="2" fillId="0" borderId="10" xfId="0" applyNumberFormat="1" applyFont="1" applyBorder="1" applyAlignment="1">
      <alignment horizontal="center" vertical="center" textRotation="255"/>
    </xf>
    <xf numFmtId="49" fontId="2" fillId="0" borderId="11" xfId="0" applyNumberFormat="1" applyFont="1" applyBorder="1" applyAlignment="1">
      <alignment horizontal="center" vertical="center" textRotation="255"/>
    </xf>
    <xf numFmtId="49" fontId="2" fillId="0" borderId="0" xfId="0" applyNumberFormat="1" applyFont="1" applyBorder="1" applyAlignment="1" applyProtection="1">
      <alignment horizontal="left" vertical="center" indent="1"/>
      <protection locked="0"/>
    </xf>
    <xf numFmtId="49" fontId="4" fillId="0" borderId="0" xfId="0" applyNumberFormat="1" applyFont="1" applyBorder="1" applyAlignment="1" applyProtection="1">
      <alignment horizontal="left" vertical="center" indent="1"/>
      <protection locked="0"/>
    </xf>
    <xf numFmtId="0" fontId="6" fillId="0" borderId="1"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0"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2" fillId="0" borderId="1" xfId="0" applyFont="1" applyBorder="1" applyAlignment="1" applyProtection="1">
      <alignment horizontal="left" vertical="center" wrapText="1" indent="1"/>
      <protection locked="0"/>
    </xf>
    <xf numFmtId="0" fontId="2" fillId="0" borderId="2" xfId="0" applyFont="1" applyBorder="1" applyAlignment="1" applyProtection="1">
      <alignment horizontal="left" vertical="center" wrapText="1" indent="1"/>
      <protection locked="0"/>
    </xf>
    <xf numFmtId="0" fontId="2" fillId="0" borderId="3" xfId="0" applyFont="1" applyBorder="1" applyAlignment="1" applyProtection="1">
      <alignment horizontal="left" vertical="center" wrapText="1" indent="1"/>
      <protection locked="0"/>
    </xf>
    <xf numFmtId="0" fontId="2" fillId="0" borderId="7" xfId="0" applyFont="1" applyBorder="1" applyAlignment="1" applyProtection="1">
      <alignment horizontal="left" vertical="center" wrapText="1" indent="1"/>
      <protection locked="0"/>
    </xf>
    <xf numFmtId="0" fontId="2" fillId="0" borderId="0" xfId="0" applyFont="1" applyBorder="1" applyAlignment="1" applyProtection="1">
      <alignment horizontal="left" vertical="center" wrapText="1" indent="1"/>
      <protection locked="0"/>
    </xf>
    <xf numFmtId="0" fontId="2" fillId="0" borderId="8" xfId="0" applyFont="1" applyBorder="1" applyAlignment="1" applyProtection="1">
      <alignment horizontal="left" vertical="center" wrapText="1" indent="1"/>
      <protection locked="0"/>
    </xf>
    <xf numFmtId="0" fontId="2" fillId="0" borderId="4" xfId="0" applyFont="1" applyBorder="1" applyAlignment="1" applyProtection="1">
      <alignment horizontal="left" vertical="center" wrapText="1" indent="1"/>
      <protection locked="0"/>
    </xf>
    <xf numFmtId="0" fontId="2" fillId="0" borderId="5" xfId="0" applyFont="1" applyBorder="1" applyAlignment="1" applyProtection="1">
      <alignment horizontal="left" vertical="center" wrapText="1" indent="1"/>
      <protection locked="0"/>
    </xf>
    <xf numFmtId="0" fontId="2" fillId="0" borderId="6" xfId="0" applyFont="1" applyBorder="1" applyAlignment="1" applyProtection="1">
      <alignment horizontal="left" vertical="center" wrapText="1" indent="1"/>
      <protection locked="0"/>
    </xf>
    <xf numFmtId="0" fontId="7" fillId="0" borderId="0" xfId="0" applyFont="1" applyBorder="1" applyAlignment="1">
      <alignment horizontal="left" vertical="center" wrapText="1"/>
    </xf>
    <xf numFmtId="0" fontId="7" fillId="0" borderId="8" xfId="0" applyFont="1" applyBorder="1" applyAlignment="1">
      <alignment horizontal="left" vertical="center" wrapText="1"/>
    </xf>
    <xf numFmtId="0" fontId="7" fillId="0" borderId="0" xfId="0" applyFont="1" applyBorder="1" applyAlignment="1">
      <alignment horizontal="left" vertical="center"/>
    </xf>
    <xf numFmtId="0" fontId="7" fillId="0" borderId="8" xfId="0" applyFont="1" applyBorder="1" applyAlignment="1">
      <alignment horizontal="left" vertical="center"/>
    </xf>
    <xf numFmtId="0" fontId="2" fillId="0" borderId="7"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8" xfId="0" applyFont="1" applyBorder="1" applyAlignment="1">
      <alignment horizontal="distributed" vertical="center" indent="1"/>
    </xf>
    <xf numFmtId="0" fontId="2" fillId="0" borderId="0" xfId="0" applyFont="1" applyBorder="1" applyAlignment="1">
      <alignment horizontal="left"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0"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0" xfId="0" applyFont="1" applyBorder="1" applyAlignment="1" applyProtection="1">
      <alignment horizontal="left" vertical="center" indent="1"/>
      <protection locked="0"/>
    </xf>
    <xf numFmtId="0" fontId="3" fillId="0" borderId="0" xfId="0" applyFont="1" applyBorder="1" applyAlignment="1" applyProtection="1">
      <alignment horizontal="left" vertical="center" indent="1"/>
      <protection locked="0"/>
    </xf>
    <xf numFmtId="49" fontId="2" fillId="0" borderId="0" xfId="0" applyNumberFormat="1" applyFont="1" applyBorder="1" applyAlignment="1" applyProtection="1">
      <alignment horizontal="left" vertical="center" wrapText="1" shrinkToFit="1"/>
      <protection locked="0"/>
    </xf>
    <xf numFmtId="49" fontId="2" fillId="0" borderId="8" xfId="0" applyNumberFormat="1" applyFont="1" applyBorder="1" applyAlignment="1" applyProtection="1">
      <alignment horizontal="left" vertical="center" wrapText="1" shrinkToFit="1"/>
      <protection locked="0"/>
    </xf>
    <xf numFmtId="0" fontId="3" fillId="0" borderId="8" xfId="0" applyFont="1" applyBorder="1" applyAlignment="1">
      <alignment horizontal="center" vertical="center"/>
    </xf>
    <xf numFmtId="0" fontId="3" fillId="0" borderId="0" xfId="0" applyFont="1" applyBorder="1" applyAlignment="1">
      <alignment horizontal="center" vertical="center"/>
    </xf>
    <xf numFmtId="49" fontId="2" fillId="0" borderId="0" xfId="0" applyNumberFormat="1" applyFont="1" applyBorder="1" applyAlignment="1">
      <alignment horizontal="right" vertical="center"/>
    </xf>
    <xf numFmtId="49" fontId="2" fillId="0" borderId="7" xfId="0" applyNumberFormat="1" applyFont="1" applyBorder="1" applyAlignment="1">
      <alignment horizontal="distributed" vertical="center"/>
    </xf>
    <xf numFmtId="49" fontId="2" fillId="0" borderId="0" xfId="0" applyNumberFormat="1" applyFont="1" applyBorder="1" applyAlignment="1">
      <alignment horizontal="distributed" vertical="center"/>
    </xf>
  </cellXfs>
  <cellStyles count="1">
    <cellStyle name="標準" xfId="0" builtinId="0"/>
  </cellStyles>
  <dxfs count="10">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border>
    </dxf>
    <dxf>
      <fill>
        <patternFill>
          <bgColor theme="0" tint="-0.14996795556505021"/>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エラーチェック!$A$2" lockText="1" noThreeD="1"/>
</file>

<file path=xl/ctrlProps/ctrlProp10.xml><?xml version="1.0" encoding="utf-8"?>
<formControlPr xmlns="http://schemas.microsoft.com/office/spreadsheetml/2009/9/main" objectType="CheckBox" fmlaLink="エラーチェック!$J$2" lockText="1" noThreeD="1"/>
</file>

<file path=xl/ctrlProps/ctrlProp11.xml><?xml version="1.0" encoding="utf-8"?>
<formControlPr xmlns="http://schemas.microsoft.com/office/spreadsheetml/2009/9/main" objectType="CheckBox" fmlaLink="エラーチェック!$C$2" lockText="1" noThreeD="1"/>
</file>

<file path=xl/ctrlProps/ctrlProp12.xml><?xml version="1.0" encoding="utf-8"?>
<formControlPr xmlns="http://schemas.microsoft.com/office/spreadsheetml/2009/9/main" objectType="CheckBox" fmlaLink="エラーチェック!$E$2" lockText="1" noThreeD="1"/>
</file>

<file path=xl/ctrlProps/ctrlProp13.xml><?xml version="1.0" encoding="utf-8"?>
<formControlPr xmlns="http://schemas.microsoft.com/office/spreadsheetml/2009/9/main" objectType="CheckBox" fmlaLink="エラーチェック!$C$31" lockText="1" noThreeD="1"/>
</file>

<file path=xl/ctrlProps/ctrlProp14.xml><?xml version="1.0" encoding="utf-8"?>
<formControlPr xmlns="http://schemas.microsoft.com/office/spreadsheetml/2009/9/main" objectType="CheckBox" fmlaLink="エラーチェック!$A$19" lockText="1" noThreeD="1"/>
</file>

<file path=xl/ctrlProps/ctrlProp15.xml><?xml version="1.0" encoding="utf-8"?>
<formControlPr xmlns="http://schemas.microsoft.com/office/spreadsheetml/2009/9/main" objectType="CheckBox" fmlaLink="エラーチェック!$B$19" lockText="1" noThreeD="1"/>
</file>

<file path=xl/ctrlProps/ctrlProp16.xml><?xml version="1.0" encoding="utf-8"?>
<formControlPr xmlns="http://schemas.microsoft.com/office/spreadsheetml/2009/9/main" objectType="CheckBox" fmlaLink="エラーチェック!$A$35" lockText="1" noThreeD="1"/>
</file>

<file path=xl/ctrlProps/ctrlProp17.xml><?xml version="1.0" encoding="utf-8"?>
<formControlPr xmlns="http://schemas.microsoft.com/office/spreadsheetml/2009/9/main" objectType="CheckBox" fmlaLink="エラーチェック!$B$44" lockText="1" noThreeD="1"/>
</file>

<file path=xl/ctrlProps/ctrlProp18.xml><?xml version="1.0" encoding="utf-8"?>
<formControlPr xmlns="http://schemas.microsoft.com/office/spreadsheetml/2009/9/main" objectType="CheckBox" fmlaLink="エラーチェック!$A$44" lockText="1" noThreeD="1"/>
</file>

<file path=xl/ctrlProps/ctrlProp19.xml><?xml version="1.0" encoding="utf-8"?>
<formControlPr xmlns="http://schemas.microsoft.com/office/spreadsheetml/2009/9/main" objectType="CheckBox" fmlaLink="エラーチェック!$B$31" lockText="1" noThreeD="1"/>
</file>

<file path=xl/ctrlProps/ctrlProp2.xml><?xml version="1.0" encoding="utf-8"?>
<formControlPr xmlns="http://schemas.microsoft.com/office/spreadsheetml/2009/9/main" objectType="CheckBox" fmlaLink="エラーチェック!$I$2" lockText="1" noThreeD="1"/>
</file>

<file path=xl/ctrlProps/ctrlProp20.xml><?xml version="1.0" encoding="utf-8"?>
<formControlPr xmlns="http://schemas.microsoft.com/office/spreadsheetml/2009/9/main" objectType="CheckBox" fmlaLink="エラーチェック!$C$44" lockText="1" noThreeD="1"/>
</file>

<file path=xl/ctrlProps/ctrlProp21.xml><?xml version="1.0" encoding="utf-8"?>
<formControlPr xmlns="http://schemas.microsoft.com/office/spreadsheetml/2009/9/main" objectType="CheckBox" fmlaLink="エラーチェック!$A$31" lockText="1" noThreeD="1"/>
</file>

<file path=xl/ctrlProps/ctrlProp22.xml><?xml version="1.0" encoding="utf-8"?>
<formControlPr xmlns="http://schemas.microsoft.com/office/spreadsheetml/2009/9/main" objectType="CheckBox" fmlaLink="エラーチェック!$B$35" lockText="1" noThreeD="1"/>
</file>

<file path=xl/ctrlProps/ctrlProp23.xml><?xml version="1.0" encoding="utf-8"?>
<formControlPr xmlns="http://schemas.microsoft.com/office/spreadsheetml/2009/9/main" objectType="CheckBox" fmlaLink="エラーチェック!$A$39" lockText="1" noThreeD="1"/>
</file>

<file path=xl/ctrlProps/ctrlProp24.xml><?xml version="1.0" encoding="utf-8"?>
<formControlPr xmlns="http://schemas.microsoft.com/office/spreadsheetml/2009/9/main" objectType="CheckBox" fmlaLink="エラーチェック!$C$35" lockText="1" noThreeD="1"/>
</file>

<file path=xl/ctrlProps/ctrlProp25.xml><?xml version="1.0" encoding="utf-8"?>
<formControlPr xmlns="http://schemas.microsoft.com/office/spreadsheetml/2009/9/main" objectType="CheckBox" fmlaLink="エラーチェック!$B$39" lockText="1" noThreeD="1"/>
</file>

<file path=xl/ctrlProps/ctrlProp26.xml><?xml version="1.0" encoding="utf-8"?>
<formControlPr xmlns="http://schemas.microsoft.com/office/spreadsheetml/2009/9/main" objectType="CheckBox" fmlaLink="エラーチェック!$C$39" lockText="1" noThreeD="1"/>
</file>

<file path=xl/ctrlProps/ctrlProp3.xml><?xml version="1.0" encoding="utf-8"?>
<formControlPr xmlns="http://schemas.microsoft.com/office/spreadsheetml/2009/9/main" objectType="CheckBox" fmlaLink="エラーチェック!$G$2" lockText="1" noThreeD="1"/>
</file>

<file path=xl/ctrlProps/ctrlProp4.xml><?xml version="1.0" encoding="utf-8"?>
<formControlPr xmlns="http://schemas.microsoft.com/office/spreadsheetml/2009/9/main" objectType="CheckBox" fmlaLink="エラーチェック!$L$2" lockText="1" noThreeD="1"/>
</file>

<file path=xl/ctrlProps/ctrlProp5.xml><?xml version="1.0" encoding="utf-8"?>
<formControlPr xmlns="http://schemas.microsoft.com/office/spreadsheetml/2009/9/main" objectType="CheckBox" fmlaLink="エラーチェック!$B$2" lockText="1" noThreeD="1"/>
</file>

<file path=xl/ctrlProps/ctrlProp6.xml><?xml version="1.0" encoding="utf-8"?>
<formControlPr xmlns="http://schemas.microsoft.com/office/spreadsheetml/2009/9/main" objectType="CheckBox" fmlaLink="エラーチェック!$K$2" lockText="1" noThreeD="1"/>
</file>

<file path=xl/ctrlProps/ctrlProp7.xml><?xml version="1.0" encoding="utf-8"?>
<formControlPr xmlns="http://schemas.microsoft.com/office/spreadsheetml/2009/9/main" objectType="CheckBox" fmlaLink="エラーチェック!$D$2" lockText="1" noThreeD="1"/>
</file>

<file path=xl/ctrlProps/ctrlProp8.xml><?xml version="1.0" encoding="utf-8"?>
<formControlPr xmlns="http://schemas.microsoft.com/office/spreadsheetml/2009/9/main" objectType="CheckBox" fmlaLink="エラーチェック!$F$2" lockText="1" noThreeD="1"/>
</file>

<file path=xl/ctrlProps/ctrlProp9.xml><?xml version="1.0" encoding="utf-8"?>
<formControlPr xmlns="http://schemas.microsoft.com/office/spreadsheetml/2009/9/main" objectType="CheckBox" fmlaLink="エラーチェック!$H$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47625</xdr:colOff>
          <xdr:row>5</xdr:row>
          <xdr:rowOff>152400</xdr:rowOff>
        </xdr:from>
        <xdr:to>
          <xdr:col>10</xdr:col>
          <xdr:colOff>28575</xdr:colOff>
          <xdr:row>8</xdr:row>
          <xdr:rowOff>47625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13</xdr:row>
          <xdr:rowOff>152400</xdr:rowOff>
        </xdr:from>
        <xdr:to>
          <xdr:col>10</xdr:col>
          <xdr:colOff>28575</xdr:colOff>
          <xdr:row>16</xdr:row>
          <xdr:rowOff>47625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xdr:row>
          <xdr:rowOff>152400</xdr:rowOff>
        </xdr:from>
        <xdr:to>
          <xdr:col>10</xdr:col>
          <xdr:colOff>28575</xdr:colOff>
          <xdr:row>14</xdr:row>
          <xdr:rowOff>47625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18</xdr:row>
          <xdr:rowOff>0</xdr:rowOff>
        </xdr:from>
        <xdr:to>
          <xdr:col>10</xdr:col>
          <xdr:colOff>28575</xdr:colOff>
          <xdr:row>21</xdr:row>
          <xdr:rowOff>9525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xdr:row>
          <xdr:rowOff>161925</xdr:rowOff>
        </xdr:from>
        <xdr:to>
          <xdr:col>21</xdr:col>
          <xdr:colOff>28575</xdr:colOff>
          <xdr:row>8</xdr:row>
          <xdr:rowOff>38100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16</xdr:row>
          <xdr:rowOff>9525</xdr:rowOff>
        </xdr:from>
        <xdr:to>
          <xdr:col>10</xdr:col>
          <xdr:colOff>28575</xdr:colOff>
          <xdr:row>18</xdr:row>
          <xdr:rowOff>47625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8</xdr:row>
          <xdr:rowOff>9525</xdr:rowOff>
        </xdr:from>
        <xdr:to>
          <xdr:col>21</xdr:col>
          <xdr:colOff>38100</xdr:colOff>
          <xdr:row>10</xdr:row>
          <xdr:rowOff>47625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10</xdr:row>
          <xdr:rowOff>9525</xdr:rowOff>
        </xdr:from>
        <xdr:to>
          <xdr:col>21</xdr:col>
          <xdr:colOff>28575</xdr:colOff>
          <xdr:row>12</xdr:row>
          <xdr:rowOff>47625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12</xdr:row>
          <xdr:rowOff>9525</xdr:rowOff>
        </xdr:from>
        <xdr:to>
          <xdr:col>21</xdr:col>
          <xdr:colOff>38100</xdr:colOff>
          <xdr:row>14</xdr:row>
          <xdr:rowOff>47625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14</xdr:row>
          <xdr:rowOff>0</xdr:rowOff>
        </xdr:from>
        <xdr:to>
          <xdr:col>21</xdr:col>
          <xdr:colOff>28575</xdr:colOff>
          <xdr:row>16</xdr:row>
          <xdr:rowOff>47625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7</xdr:row>
          <xdr:rowOff>152400</xdr:rowOff>
        </xdr:from>
        <xdr:to>
          <xdr:col>10</xdr:col>
          <xdr:colOff>28575</xdr:colOff>
          <xdr:row>10</xdr:row>
          <xdr:rowOff>47625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xdr:row>
          <xdr:rowOff>152400</xdr:rowOff>
        </xdr:from>
        <xdr:to>
          <xdr:col>10</xdr:col>
          <xdr:colOff>28575</xdr:colOff>
          <xdr:row>12</xdr:row>
          <xdr:rowOff>47625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59</xdr:row>
          <xdr:rowOff>19050</xdr:rowOff>
        </xdr:from>
        <xdr:to>
          <xdr:col>10</xdr:col>
          <xdr:colOff>28575</xdr:colOff>
          <xdr:row>62</xdr:row>
          <xdr:rowOff>28575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28</xdr:row>
          <xdr:rowOff>19050</xdr:rowOff>
        </xdr:from>
        <xdr:to>
          <xdr:col>29</xdr:col>
          <xdr:colOff>85725</xdr:colOff>
          <xdr:row>30</xdr:row>
          <xdr:rowOff>38100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30</xdr:row>
          <xdr:rowOff>200025</xdr:rowOff>
        </xdr:from>
        <xdr:to>
          <xdr:col>29</xdr:col>
          <xdr:colOff>95250</xdr:colOff>
          <xdr:row>32</xdr:row>
          <xdr:rowOff>38100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52</xdr:row>
          <xdr:rowOff>142875</xdr:rowOff>
        </xdr:from>
        <xdr:to>
          <xdr:col>11</xdr:col>
          <xdr:colOff>76200</xdr:colOff>
          <xdr:row>55</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66</xdr:row>
          <xdr:rowOff>9525</xdr:rowOff>
        </xdr:from>
        <xdr:to>
          <xdr:col>10</xdr:col>
          <xdr:colOff>28575</xdr:colOff>
          <xdr:row>68</xdr:row>
          <xdr:rowOff>47625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63</xdr:row>
          <xdr:rowOff>28575</xdr:rowOff>
        </xdr:from>
        <xdr:to>
          <xdr:col>10</xdr:col>
          <xdr:colOff>28575</xdr:colOff>
          <xdr:row>66</xdr:row>
          <xdr:rowOff>47625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54</xdr:row>
          <xdr:rowOff>28575</xdr:rowOff>
        </xdr:from>
        <xdr:to>
          <xdr:col>10</xdr:col>
          <xdr:colOff>38100</xdr:colOff>
          <xdr:row>57</xdr:row>
          <xdr:rowOff>38100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68</xdr:row>
          <xdr:rowOff>9525</xdr:rowOff>
        </xdr:from>
        <xdr:to>
          <xdr:col>10</xdr:col>
          <xdr:colOff>28575</xdr:colOff>
          <xdr:row>71</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49</xdr:row>
          <xdr:rowOff>19050</xdr:rowOff>
        </xdr:from>
        <xdr:to>
          <xdr:col>10</xdr:col>
          <xdr:colOff>28575</xdr:colOff>
          <xdr:row>52</xdr:row>
          <xdr:rowOff>38100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52</xdr:row>
          <xdr:rowOff>142875</xdr:rowOff>
        </xdr:from>
        <xdr:to>
          <xdr:col>16</xdr:col>
          <xdr:colOff>95250</xdr:colOff>
          <xdr:row>55</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57</xdr:row>
          <xdr:rowOff>133350</xdr:rowOff>
        </xdr:from>
        <xdr:to>
          <xdr:col>11</xdr:col>
          <xdr:colOff>76200</xdr:colOff>
          <xdr:row>60</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200025</xdr:colOff>
          <xdr:row>52</xdr:row>
          <xdr:rowOff>142875</xdr:rowOff>
        </xdr:from>
        <xdr:to>
          <xdr:col>24</xdr:col>
          <xdr:colOff>104775</xdr:colOff>
          <xdr:row>55</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57</xdr:row>
          <xdr:rowOff>133350</xdr:rowOff>
        </xdr:from>
        <xdr:to>
          <xdr:col>16</xdr:col>
          <xdr:colOff>95250</xdr:colOff>
          <xdr:row>60</xdr:row>
          <xdr:rowOff>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200025</xdr:colOff>
          <xdr:row>57</xdr:row>
          <xdr:rowOff>133350</xdr:rowOff>
        </xdr:from>
        <xdr:to>
          <xdr:col>24</xdr:col>
          <xdr:colOff>104775</xdr:colOff>
          <xdr:row>60</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80"/>
  <sheetViews>
    <sheetView tabSelected="1" zoomScaleNormal="100" workbookViewId="0">
      <selection activeCell="T26" sqref="T26:AA27"/>
    </sheetView>
  </sheetViews>
  <sheetFormatPr defaultColWidth="3.125" defaultRowHeight="13.5"/>
  <cols>
    <col min="1" max="1" width="0.5" style="1" customWidth="1"/>
    <col min="2" max="7" width="3.125" style="1"/>
    <col min="8" max="8" width="0.875" style="1" customWidth="1"/>
    <col min="9" max="9" width="2.375" style="1" customWidth="1"/>
    <col min="10" max="10" width="0.875" style="1" customWidth="1"/>
    <col min="11" max="11" width="3" style="1" customWidth="1"/>
    <col min="12" max="12" width="2.875" style="1" customWidth="1"/>
    <col min="13" max="14" width="2.75" style="1" customWidth="1"/>
    <col min="15" max="15" width="3.125" style="1"/>
    <col min="16" max="16" width="2.375" style="1" customWidth="1"/>
    <col min="17" max="17" width="3.25" style="1" customWidth="1"/>
    <col min="18" max="18" width="3.125" style="1"/>
    <col min="19" max="19" width="0.875" style="1" customWidth="1"/>
    <col min="20" max="20" width="2.375" style="1" customWidth="1"/>
    <col min="21" max="21" width="0.875" style="1" customWidth="1"/>
    <col min="22" max="23" width="2.875" style="1" customWidth="1"/>
    <col min="24" max="24" width="2.25" style="1" customWidth="1"/>
    <col min="25" max="25" width="3.125" style="1"/>
    <col min="26" max="26" width="2.75" style="1" customWidth="1"/>
    <col min="27" max="27" width="3.125" style="1" customWidth="1"/>
    <col min="28" max="28" width="1.5" style="1" customWidth="1"/>
    <col min="29" max="29" width="2.5" style="1" customWidth="1"/>
    <col min="30" max="30" width="1.5" style="1" customWidth="1"/>
    <col min="31" max="31" width="3.75" style="1" customWidth="1"/>
    <col min="32" max="32" width="2.375" style="1" customWidth="1"/>
    <col min="33" max="36" width="3.125" style="1"/>
    <col min="37" max="38" width="8.5" style="1" bestFit="1" customWidth="1"/>
    <col min="39" max="44" width="3.125" style="1"/>
    <col min="45" max="45" width="5.5" style="1" bestFit="1" customWidth="1"/>
    <col min="46" max="16384" width="3.125" style="1"/>
  </cols>
  <sheetData>
    <row r="1" spans="2:37" ht="3.75" customHeight="1"/>
    <row r="2" spans="2:37" ht="14.25" customHeight="1">
      <c r="S2" s="14"/>
      <c r="T2" s="7"/>
      <c r="U2" s="14"/>
      <c r="V2" s="71" t="s">
        <v>0</v>
      </c>
      <c r="W2" s="67"/>
      <c r="X2" s="67"/>
      <c r="Y2" s="68"/>
      <c r="Z2" s="67"/>
      <c r="AA2" s="67"/>
      <c r="AB2" s="67"/>
      <c r="AC2" s="67"/>
      <c r="AD2" s="67"/>
      <c r="AE2" s="67"/>
      <c r="AF2" s="68"/>
    </row>
    <row r="3" spans="2:37" ht="14.25" customHeight="1">
      <c r="R3" s="14"/>
      <c r="S3" s="14"/>
      <c r="T3" s="14"/>
      <c r="U3" s="14"/>
      <c r="V3" s="72"/>
      <c r="W3" s="69"/>
      <c r="X3" s="69"/>
      <c r="Y3" s="70"/>
      <c r="Z3" s="69"/>
      <c r="AA3" s="69"/>
      <c r="AB3" s="69"/>
      <c r="AC3" s="69"/>
      <c r="AD3" s="69"/>
      <c r="AE3" s="69"/>
      <c r="AF3" s="70"/>
    </row>
    <row r="4" spans="2:37" ht="4.5" customHeight="1"/>
    <row r="5" spans="2:37" ht="20.25" customHeight="1">
      <c r="B5" s="73" t="s">
        <v>1</v>
      </c>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K5" s="39" t="s">
        <v>91</v>
      </c>
    </row>
    <row r="6" spans="2:37">
      <c r="W6" s="65" t="s">
        <v>90</v>
      </c>
      <c r="X6" s="65"/>
      <c r="Y6" s="66"/>
      <c r="Z6" s="66"/>
      <c r="AA6" s="4" t="s">
        <v>4</v>
      </c>
      <c r="AB6" s="66"/>
      <c r="AC6" s="66"/>
      <c r="AD6" s="2" t="s">
        <v>3</v>
      </c>
      <c r="AE6" s="47"/>
      <c r="AF6" s="1" t="s">
        <v>2</v>
      </c>
      <c r="AK6" s="39" t="str">
        <f>IF(OR(Y6="",AB6="",AE6=""),"※日付を全て入力してください","")</f>
        <v>※日付を全て入力してください</v>
      </c>
    </row>
    <row r="7" spans="2:37" ht="3" customHeight="1">
      <c r="B7" s="74" t="s">
        <v>55</v>
      </c>
      <c r="C7" s="75"/>
      <c r="D7" s="75"/>
      <c r="E7" s="75"/>
      <c r="F7" s="75"/>
      <c r="G7" s="76"/>
      <c r="H7" s="5"/>
      <c r="I7" s="5"/>
      <c r="J7" s="5"/>
      <c r="K7" s="5"/>
      <c r="L7" s="5"/>
      <c r="M7" s="5"/>
      <c r="N7" s="5"/>
      <c r="O7" s="5"/>
      <c r="P7" s="5"/>
      <c r="Q7" s="5"/>
      <c r="R7" s="5"/>
      <c r="S7" s="5"/>
      <c r="T7" s="5"/>
      <c r="U7" s="5"/>
      <c r="V7" s="5"/>
      <c r="W7" s="5"/>
      <c r="X7" s="5"/>
      <c r="Y7" s="5"/>
      <c r="Z7" s="5"/>
      <c r="AA7" s="5"/>
      <c r="AB7" s="5"/>
      <c r="AC7" s="5"/>
      <c r="AD7" s="5"/>
      <c r="AE7" s="5"/>
      <c r="AF7" s="6"/>
    </row>
    <row r="8" spans="2:37" ht="12" customHeight="1">
      <c r="B8" s="77"/>
      <c r="C8" s="78"/>
      <c r="D8" s="78"/>
      <c r="E8" s="78"/>
      <c r="F8" s="78"/>
      <c r="G8" s="79"/>
      <c r="H8" s="7"/>
      <c r="I8" s="7"/>
      <c r="J8" s="7"/>
      <c r="K8" s="7" t="s">
        <v>5</v>
      </c>
      <c r="L8" s="7"/>
      <c r="M8" s="7"/>
      <c r="N8" s="7"/>
      <c r="O8" s="7"/>
      <c r="P8" s="7"/>
      <c r="Q8" s="7"/>
      <c r="R8" s="7"/>
      <c r="S8" s="7"/>
      <c r="T8" s="7"/>
      <c r="U8" s="7"/>
      <c r="V8" s="7" t="s">
        <v>6</v>
      </c>
      <c r="W8" s="7"/>
      <c r="X8" s="7"/>
      <c r="Y8" s="7"/>
      <c r="Z8" s="7"/>
      <c r="AA8" s="7"/>
      <c r="AB8" s="7"/>
      <c r="AC8" s="7"/>
      <c r="AD8" s="7"/>
      <c r="AE8" s="7"/>
      <c r="AF8" s="8"/>
      <c r="AK8" s="38" t="str">
        <f>IF(エラーチェック!A4=1,"","※入学者選抜種別のチェックボックスは１つだけ選択してください")</f>
        <v>※入学者選抜種別のチェックボックスは１つだけ選択してください</v>
      </c>
    </row>
    <row r="9" spans="2:37" ht="4.5" customHeight="1">
      <c r="B9" s="77"/>
      <c r="C9" s="78"/>
      <c r="D9" s="78"/>
      <c r="E9" s="78"/>
      <c r="F9" s="78"/>
      <c r="G9" s="79"/>
      <c r="H9" s="7"/>
      <c r="I9" s="7"/>
      <c r="J9" s="7"/>
      <c r="K9" s="7"/>
      <c r="L9" s="7"/>
      <c r="M9" s="7"/>
      <c r="N9" s="7"/>
      <c r="O9" s="7"/>
      <c r="P9" s="7"/>
      <c r="Q9" s="7"/>
      <c r="R9" s="7"/>
      <c r="S9" s="7"/>
      <c r="T9" s="7"/>
      <c r="U9" s="7"/>
      <c r="V9" s="7"/>
      <c r="W9" s="7"/>
      <c r="X9" s="7"/>
      <c r="Y9" s="7"/>
      <c r="Z9" s="7"/>
      <c r="AA9" s="7"/>
      <c r="AB9" s="7"/>
      <c r="AC9" s="7"/>
      <c r="AD9" s="7"/>
      <c r="AE9" s="7"/>
      <c r="AF9" s="8"/>
    </row>
    <row r="10" spans="2:37" ht="12" customHeight="1">
      <c r="B10" s="77"/>
      <c r="C10" s="78"/>
      <c r="D10" s="78"/>
      <c r="E10" s="78"/>
      <c r="F10" s="78"/>
      <c r="G10" s="79"/>
      <c r="H10" s="7"/>
      <c r="I10" s="7"/>
      <c r="J10" s="7"/>
      <c r="K10" s="7" t="s">
        <v>7</v>
      </c>
      <c r="L10" s="7"/>
      <c r="M10" s="7"/>
      <c r="N10" s="7"/>
      <c r="O10" s="7"/>
      <c r="P10" s="7"/>
      <c r="Q10" s="7"/>
      <c r="R10" s="7"/>
      <c r="S10" s="7"/>
      <c r="T10" s="7"/>
      <c r="U10" s="7"/>
      <c r="V10" s="7" t="s">
        <v>13</v>
      </c>
      <c r="W10" s="7"/>
      <c r="X10" s="7"/>
      <c r="Y10" s="7"/>
      <c r="Z10" s="7"/>
      <c r="AA10" s="7"/>
      <c r="AB10" s="7"/>
      <c r="AC10" s="7"/>
      <c r="AD10" s="7"/>
      <c r="AE10" s="7"/>
      <c r="AF10" s="8"/>
    </row>
    <row r="11" spans="2:37" ht="4.5" customHeight="1">
      <c r="B11" s="77"/>
      <c r="C11" s="78"/>
      <c r="D11" s="78"/>
      <c r="E11" s="78"/>
      <c r="F11" s="78"/>
      <c r="G11" s="79"/>
      <c r="H11" s="7"/>
      <c r="I11" s="7"/>
      <c r="J11" s="7"/>
      <c r="K11" s="7"/>
      <c r="L11" s="7"/>
      <c r="M11" s="7"/>
      <c r="N11" s="7"/>
      <c r="O11" s="7"/>
      <c r="P11" s="7"/>
      <c r="Q11" s="7"/>
      <c r="R11" s="7"/>
      <c r="S11" s="7"/>
      <c r="T11" s="7"/>
      <c r="U11" s="7"/>
      <c r="V11" s="7"/>
      <c r="W11" s="7"/>
      <c r="X11" s="7"/>
      <c r="Y11" s="7"/>
      <c r="Z11" s="7"/>
      <c r="AA11" s="7"/>
      <c r="AB11" s="7"/>
      <c r="AC11" s="7"/>
      <c r="AD11" s="7"/>
      <c r="AE11" s="7"/>
      <c r="AF11" s="8"/>
    </row>
    <row r="12" spans="2:37" ht="12" customHeight="1">
      <c r="B12" s="77"/>
      <c r="C12" s="78"/>
      <c r="D12" s="78"/>
      <c r="E12" s="78"/>
      <c r="F12" s="78"/>
      <c r="G12" s="79"/>
      <c r="H12" s="7"/>
      <c r="I12" s="7"/>
      <c r="J12" s="7"/>
      <c r="K12" s="7" t="s">
        <v>8</v>
      </c>
      <c r="L12" s="7"/>
      <c r="M12" s="7"/>
      <c r="N12" s="7"/>
      <c r="O12" s="7"/>
      <c r="P12" s="7"/>
      <c r="Q12" s="7"/>
      <c r="R12" s="7"/>
      <c r="S12" s="7"/>
      <c r="T12" s="7"/>
      <c r="U12" s="7"/>
      <c r="V12" s="7" t="s">
        <v>14</v>
      </c>
      <c r="W12" s="7"/>
      <c r="X12" s="7"/>
      <c r="Y12" s="7"/>
      <c r="Z12" s="7"/>
      <c r="AA12" s="7"/>
      <c r="AB12" s="7"/>
      <c r="AC12" s="7"/>
      <c r="AD12" s="7"/>
      <c r="AE12" s="7"/>
      <c r="AF12" s="8"/>
    </row>
    <row r="13" spans="2:37" ht="4.5" customHeight="1">
      <c r="B13" s="77"/>
      <c r="C13" s="78"/>
      <c r="D13" s="78"/>
      <c r="E13" s="78"/>
      <c r="F13" s="78"/>
      <c r="G13" s="79"/>
      <c r="H13" s="7"/>
      <c r="I13" s="7"/>
      <c r="J13" s="7"/>
      <c r="K13" s="7"/>
      <c r="L13" s="7"/>
      <c r="M13" s="7"/>
      <c r="N13" s="7"/>
      <c r="O13" s="7"/>
      <c r="P13" s="7"/>
      <c r="Q13" s="7"/>
      <c r="R13" s="7"/>
      <c r="S13" s="7"/>
      <c r="T13" s="7"/>
      <c r="U13" s="7"/>
      <c r="V13" s="7"/>
      <c r="W13" s="7"/>
      <c r="X13" s="7"/>
      <c r="Y13" s="7"/>
      <c r="Z13" s="7"/>
      <c r="AA13" s="7"/>
      <c r="AB13" s="7"/>
      <c r="AC13" s="7"/>
      <c r="AD13" s="7"/>
      <c r="AE13" s="7"/>
      <c r="AF13" s="8"/>
    </row>
    <row r="14" spans="2:37" ht="12" customHeight="1">
      <c r="B14" s="77"/>
      <c r="C14" s="78"/>
      <c r="D14" s="78"/>
      <c r="E14" s="78"/>
      <c r="F14" s="78"/>
      <c r="G14" s="79"/>
      <c r="H14" s="7"/>
      <c r="I14" s="7"/>
      <c r="J14" s="7"/>
      <c r="K14" s="7" t="s">
        <v>9</v>
      </c>
      <c r="L14" s="7"/>
      <c r="M14" s="7"/>
      <c r="N14" s="7"/>
      <c r="O14" s="7"/>
      <c r="P14" s="7"/>
      <c r="Q14" s="7"/>
      <c r="R14" s="7"/>
      <c r="S14" s="7"/>
      <c r="T14" s="7"/>
      <c r="U14" s="7"/>
      <c r="V14" s="7" t="s">
        <v>15</v>
      </c>
      <c r="W14" s="7"/>
      <c r="X14" s="7"/>
      <c r="Y14" s="7"/>
      <c r="Z14" s="7"/>
      <c r="AA14" s="7"/>
      <c r="AB14" s="7"/>
      <c r="AC14" s="7"/>
      <c r="AD14" s="7"/>
      <c r="AE14" s="7"/>
      <c r="AF14" s="8"/>
    </row>
    <row r="15" spans="2:37" ht="4.5" customHeight="1">
      <c r="B15" s="77"/>
      <c r="C15" s="78"/>
      <c r="D15" s="78"/>
      <c r="E15" s="78"/>
      <c r="F15" s="78"/>
      <c r="G15" s="79"/>
      <c r="H15" s="7"/>
      <c r="I15" s="7"/>
      <c r="J15" s="7"/>
      <c r="K15" s="7"/>
      <c r="L15" s="7"/>
      <c r="M15" s="7"/>
      <c r="N15" s="7"/>
      <c r="O15" s="7"/>
      <c r="P15" s="7"/>
      <c r="Q15" s="7"/>
      <c r="R15" s="7"/>
      <c r="S15" s="7"/>
      <c r="T15" s="7"/>
      <c r="U15" s="7"/>
      <c r="V15" s="7"/>
      <c r="W15" s="7"/>
      <c r="X15" s="7"/>
      <c r="Y15" s="7"/>
      <c r="Z15" s="7"/>
      <c r="AA15" s="7"/>
      <c r="AB15" s="7"/>
      <c r="AC15" s="7"/>
      <c r="AD15" s="7"/>
      <c r="AE15" s="7"/>
      <c r="AF15" s="8"/>
    </row>
    <row r="16" spans="2:37" ht="12" customHeight="1">
      <c r="B16" s="77"/>
      <c r="C16" s="78"/>
      <c r="D16" s="78"/>
      <c r="E16" s="78"/>
      <c r="F16" s="78"/>
      <c r="G16" s="79"/>
      <c r="H16" s="7"/>
      <c r="I16" s="7"/>
      <c r="J16" s="7"/>
      <c r="K16" s="7" t="s">
        <v>10</v>
      </c>
      <c r="L16" s="7"/>
      <c r="M16" s="7"/>
      <c r="N16" s="7"/>
      <c r="O16" s="7"/>
      <c r="P16" s="7"/>
      <c r="Q16" s="7"/>
      <c r="R16" s="7"/>
      <c r="S16" s="7"/>
      <c r="T16" s="7"/>
      <c r="U16" s="7"/>
      <c r="V16" s="7" t="s">
        <v>16</v>
      </c>
      <c r="W16" s="7"/>
      <c r="X16" s="7"/>
      <c r="Y16" s="7"/>
      <c r="Z16" s="7"/>
      <c r="AA16" s="7"/>
      <c r="AB16" s="7"/>
      <c r="AC16" s="7"/>
      <c r="AD16" s="7"/>
      <c r="AE16" s="7"/>
      <c r="AF16" s="8"/>
    </row>
    <row r="17" spans="2:37" ht="4.5" customHeight="1">
      <c r="B17" s="77"/>
      <c r="C17" s="78"/>
      <c r="D17" s="78"/>
      <c r="E17" s="78"/>
      <c r="F17" s="78"/>
      <c r="G17" s="79"/>
      <c r="H17" s="7"/>
      <c r="I17" s="7"/>
      <c r="J17" s="7"/>
      <c r="K17" s="7"/>
      <c r="L17" s="7"/>
      <c r="M17" s="7"/>
      <c r="N17" s="7"/>
      <c r="O17" s="7"/>
      <c r="P17" s="7"/>
      <c r="Q17" s="7"/>
      <c r="R17" s="7"/>
      <c r="S17" s="7"/>
      <c r="T17" s="7"/>
      <c r="U17" s="7"/>
      <c r="V17" s="7"/>
      <c r="W17" s="7"/>
      <c r="X17" s="7"/>
      <c r="Y17" s="7"/>
      <c r="Z17" s="7"/>
      <c r="AA17" s="7"/>
      <c r="AB17" s="7"/>
      <c r="AC17" s="7"/>
      <c r="AD17" s="7"/>
      <c r="AE17" s="7"/>
      <c r="AF17" s="8"/>
    </row>
    <row r="18" spans="2:37" ht="12" customHeight="1">
      <c r="B18" s="77"/>
      <c r="C18" s="78"/>
      <c r="D18" s="78"/>
      <c r="E18" s="78"/>
      <c r="F18" s="78"/>
      <c r="G18" s="79"/>
      <c r="H18" s="7"/>
      <c r="I18" s="7"/>
      <c r="J18" s="7"/>
      <c r="K18" s="7" t="s">
        <v>11</v>
      </c>
      <c r="L18" s="7"/>
      <c r="M18" s="7"/>
      <c r="N18" s="7"/>
      <c r="O18" s="7"/>
      <c r="P18" s="7"/>
      <c r="Q18" s="7"/>
      <c r="R18" s="7"/>
      <c r="S18" s="7"/>
      <c r="T18" s="7"/>
      <c r="U18" s="7"/>
      <c r="V18" s="7"/>
      <c r="W18" s="7"/>
      <c r="X18" s="7"/>
      <c r="Y18" s="7"/>
      <c r="Z18" s="7"/>
      <c r="AA18" s="7"/>
      <c r="AB18" s="7"/>
      <c r="AC18" s="7"/>
      <c r="AD18" s="7"/>
      <c r="AE18" s="7"/>
      <c r="AF18" s="8"/>
    </row>
    <row r="19" spans="2:37" ht="4.5" customHeight="1">
      <c r="B19" s="77"/>
      <c r="C19" s="78"/>
      <c r="D19" s="78"/>
      <c r="E19" s="78"/>
      <c r="F19" s="78"/>
      <c r="G19" s="79"/>
      <c r="H19" s="7"/>
      <c r="I19" s="7"/>
      <c r="J19" s="7"/>
      <c r="K19" s="7"/>
      <c r="L19" s="7"/>
      <c r="M19" s="7"/>
      <c r="N19" s="7"/>
      <c r="O19" s="7"/>
      <c r="P19" s="7"/>
      <c r="Q19" s="7"/>
      <c r="R19" s="7"/>
      <c r="S19" s="7"/>
      <c r="T19" s="7"/>
      <c r="U19" s="7"/>
      <c r="V19" s="7"/>
      <c r="W19" s="7"/>
      <c r="X19" s="7"/>
      <c r="Y19" s="7"/>
      <c r="Z19" s="7"/>
      <c r="AA19" s="7"/>
      <c r="AB19" s="7"/>
      <c r="AC19" s="7"/>
      <c r="AD19" s="7"/>
      <c r="AE19" s="7"/>
      <c r="AF19" s="8"/>
    </row>
    <row r="20" spans="2:37" ht="12" customHeight="1">
      <c r="B20" s="77"/>
      <c r="C20" s="78"/>
      <c r="D20" s="78"/>
      <c r="E20" s="78"/>
      <c r="F20" s="78"/>
      <c r="G20" s="79"/>
      <c r="H20" s="7"/>
      <c r="I20" s="37"/>
      <c r="J20" s="7"/>
      <c r="K20" s="7" t="s">
        <v>12</v>
      </c>
      <c r="L20" s="7"/>
      <c r="M20" s="7"/>
      <c r="N20" s="7"/>
      <c r="O20" s="7"/>
      <c r="P20" s="7"/>
      <c r="Q20" s="7"/>
      <c r="R20" s="7"/>
      <c r="S20" s="7"/>
      <c r="U20" s="7"/>
      <c r="V20" s="7"/>
      <c r="W20" s="7"/>
      <c r="X20" s="7"/>
      <c r="Y20" s="7"/>
      <c r="Z20" s="7"/>
      <c r="AA20" s="7"/>
      <c r="AB20" s="7"/>
      <c r="AC20" s="7"/>
      <c r="AD20" s="7"/>
      <c r="AE20" s="7"/>
      <c r="AF20" s="8"/>
    </row>
    <row r="21" spans="2:37" ht="3" customHeight="1">
      <c r="B21" s="80"/>
      <c r="C21" s="81"/>
      <c r="D21" s="81"/>
      <c r="E21" s="81"/>
      <c r="F21" s="81"/>
      <c r="G21" s="81"/>
      <c r="H21" s="16"/>
      <c r="I21" s="9"/>
      <c r="J21" s="9"/>
      <c r="K21" s="9"/>
      <c r="L21" s="9"/>
      <c r="M21" s="9"/>
      <c r="N21" s="9"/>
      <c r="O21" s="9"/>
      <c r="P21" s="9"/>
      <c r="Q21" s="9"/>
      <c r="R21" s="9"/>
      <c r="S21" s="9"/>
      <c r="T21" s="9"/>
      <c r="U21" s="9"/>
      <c r="V21" s="9"/>
      <c r="W21" s="9"/>
      <c r="X21" s="9"/>
      <c r="Y21" s="9"/>
      <c r="Z21" s="9"/>
      <c r="AA21" s="9"/>
      <c r="AB21" s="9"/>
      <c r="AC21" s="9"/>
      <c r="AD21" s="9"/>
      <c r="AE21" s="9"/>
      <c r="AF21" s="10"/>
    </row>
    <row r="22" spans="2:37" ht="2.25" customHeight="1">
      <c r="B22" s="17"/>
      <c r="C22" s="18"/>
      <c r="D22" s="18"/>
      <c r="E22" s="18"/>
      <c r="F22" s="18"/>
      <c r="G22" s="18"/>
      <c r="H22" s="12"/>
      <c r="I22" s="5"/>
      <c r="J22" s="5"/>
      <c r="K22" s="5"/>
      <c r="L22" s="5"/>
      <c r="M22" s="5"/>
      <c r="N22" s="5"/>
      <c r="O22" s="5"/>
      <c r="P22" s="5"/>
      <c r="Q22" s="5"/>
      <c r="R22" s="5"/>
      <c r="S22" s="5"/>
      <c r="T22" s="5"/>
      <c r="U22" s="5"/>
      <c r="V22" s="5"/>
      <c r="W22" s="5"/>
      <c r="X22" s="5"/>
      <c r="Y22" s="5"/>
      <c r="Z22" s="5"/>
      <c r="AA22" s="5"/>
      <c r="AB22" s="5"/>
      <c r="AC22" s="5"/>
      <c r="AD22" s="5"/>
      <c r="AE22" s="5"/>
      <c r="AF22" s="6"/>
    </row>
    <row r="23" spans="2:37" ht="16.5" customHeight="1">
      <c r="B23" s="132" t="s">
        <v>17</v>
      </c>
      <c r="C23" s="133"/>
      <c r="D23" s="133"/>
      <c r="E23" s="133"/>
      <c r="F23" s="133"/>
      <c r="G23" s="133"/>
      <c r="H23" s="15"/>
      <c r="I23" s="58"/>
      <c r="J23" s="58"/>
      <c r="K23" s="58"/>
      <c r="L23" s="58"/>
      <c r="M23" s="58"/>
      <c r="N23" s="58"/>
      <c r="O23" s="58"/>
      <c r="P23" s="58"/>
      <c r="Q23" s="131" t="s">
        <v>18</v>
      </c>
      <c r="R23" s="131"/>
      <c r="S23" s="28"/>
      <c r="T23" s="58"/>
      <c r="U23" s="58"/>
      <c r="V23" s="58"/>
      <c r="W23" s="58"/>
      <c r="X23" s="58"/>
      <c r="Y23" s="58"/>
      <c r="Z23" s="58"/>
      <c r="AA23" s="58"/>
      <c r="AB23" s="14"/>
      <c r="AC23" s="82" t="s">
        <v>92</v>
      </c>
      <c r="AD23" s="82"/>
      <c r="AE23" s="82"/>
      <c r="AF23" s="83"/>
      <c r="AK23" s="39" t="str">
        <f>IF(エラーチェック!D7=TRUE,"","※出願学部・研究科及び学科・課程及び専攻等を正しく入力してください")</f>
        <v>※出願学部・研究科及び学科・課程及び専攻等を正しく入力してください</v>
      </c>
    </row>
    <row r="24" spans="2:37" ht="16.5" customHeight="1">
      <c r="B24" s="132"/>
      <c r="C24" s="133"/>
      <c r="D24" s="133"/>
      <c r="E24" s="133"/>
      <c r="F24" s="133"/>
      <c r="G24" s="133"/>
      <c r="H24" s="15"/>
      <c r="I24" s="58"/>
      <c r="J24" s="58"/>
      <c r="K24" s="58"/>
      <c r="L24" s="58"/>
      <c r="M24" s="58"/>
      <c r="N24" s="58"/>
      <c r="O24" s="58"/>
      <c r="P24" s="58"/>
      <c r="Q24" s="131"/>
      <c r="R24" s="131"/>
      <c r="S24" s="28"/>
      <c r="T24" s="58"/>
      <c r="U24" s="58"/>
      <c r="V24" s="58"/>
      <c r="W24" s="58"/>
      <c r="X24" s="58"/>
      <c r="Y24" s="58"/>
      <c r="Z24" s="58"/>
      <c r="AA24" s="58"/>
      <c r="AB24" s="14"/>
      <c r="AC24" s="82"/>
      <c r="AD24" s="82"/>
      <c r="AE24" s="82"/>
      <c r="AF24" s="83"/>
      <c r="AK24" s="39" t="str">
        <f>IF(I23="教育","※学部欄に「教育」を入力した場合は以下の点に留意してください。","")</f>
        <v/>
      </c>
    </row>
    <row r="25" spans="2:37" ht="4.5" customHeight="1">
      <c r="B25" s="132"/>
      <c r="C25" s="133"/>
      <c r="D25" s="133"/>
      <c r="E25" s="133"/>
      <c r="F25" s="133"/>
      <c r="G25" s="133"/>
      <c r="H25" s="15"/>
      <c r="Q25" s="32"/>
      <c r="R25" s="28"/>
      <c r="S25" s="28"/>
      <c r="T25" s="48"/>
      <c r="U25" s="48"/>
      <c r="V25" s="48"/>
      <c r="W25" s="48"/>
      <c r="X25" s="48"/>
      <c r="Y25" s="48"/>
      <c r="Z25" s="48"/>
      <c r="AA25" s="48"/>
      <c r="AB25" s="14"/>
      <c r="AC25" s="49"/>
      <c r="AD25" s="49"/>
      <c r="AE25" s="49"/>
      <c r="AF25" s="50"/>
      <c r="AK25" s="39"/>
    </row>
    <row r="26" spans="2:37" ht="16.5" customHeight="1">
      <c r="B26" s="132"/>
      <c r="C26" s="133"/>
      <c r="D26" s="133"/>
      <c r="E26" s="133"/>
      <c r="F26" s="133"/>
      <c r="G26" s="133"/>
      <c r="H26" s="15"/>
      <c r="I26" s="58"/>
      <c r="J26" s="58"/>
      <c r="K26" s="58"/>
      <c r="L26" s="58"/>
      <c r="M26" s="58"/>
      <c r="N26" s="58"/>
      <c r="O26" s="58"/>
      <c r="P26" s="58"/>
      <c r="Q26" s="131" t="s">
        <v>19</v>
      </c>
      <c r="R26" s="131"/>
      <c r="S26" s="28"/>
      <c r="T26" s="58"/>
      <c r="U26" s="58"/>
      <c r="V26" s="58"/>
      <c r="W26" s="58"/>
      <c r="X26" s="58"/>
      <c r="Y26" s="58"/>
      <c r="Z26" s="58"/>
      <c r="AA26" s="58"/>
      <c r="AB26" s="14"/>
      <c r="AC26" s="82" t="s">
        <v>93</v>
      </c>
      <c r="AD26" s="84"/>
      <c r="AE26" s="84"/>
      <c r="AF26" s="85"/>
      <c r="AK26" s="39" t="str">
        <f>IF(I23="教育","・推薦入試Ⅰを選択して一般推薦Ｂにより受験する場合，学科・課程欄は「学校教育教員養成」と入力してください。","")</f>
        <v/>
      </c>
    </row>
    <row r="27" spans="2:37" ht="16.5" customHeight="1">
      <c r="B27" s="132"/>
      <c r="C27" s="133"/>
      <c r="D27" s="133"/>
      <c r="E27" s="133"/>
      <c r="F27" s="133"/>
      <c r="G27" s="133"/>
      <c r="H27" s="15"/>
      <c r="I27" s="58"/>
      <c r="J27" s="58"/>
      <c r="K27" s="58"/>
      <c r="L27" s="58"/>
      <c r="M27" s="58"/>
      <c r="N27" s="58"/>
      <c r="O27" s="58"/>
      <c r="P27" s="58"/>
      <c r="Q27" s="131"/>
      <c r="R27" s="131"/>
      <c r="S27" s="28"/>
      <c r="T27" s="58"/>
      <c r="U27" s="58"/>
      <c r="V27" s="58"/>
      <c r="W27" s="58"/>
      <c r="X27" s="58"/>
      <c r="Y27" s="58"/>
      <c r="Z27" s="58"/>
      <c r="AA27" s="58"/>
      <c r="AB27" s="14"/>
      <c r="AC27" s="84"/>
      <c r="AD27" s="84"/>
      <c r="AE27" s="84"/>
      <c r="AF27" s="85"/>
      <c r="AK27" s="39" t="str">
        <f>IF(I23="教育","・上記以外の場合は受験する系又は分野を入力してください。","")</f>
        <v/>
      </c>
    </row>
    <row r="28" spans="2:37" ht="2.25" customHeight="1">
      <c r="B28" s="3"/>
      <c r="C28" s="4"/>
      <c r="D28" s="4"/>
      <c r="E28" s="4"/>
      <c r="F28" s="4"/>
      <c r="G28" s="4"/>
      <c r="H28" s="16"/>
      <c r="I28" s="30"/>
      <c r="J28" s="30"/>
      <c r="K28" s="30"/>
      <c r="L28" s="30"/>
      <c r="M28" s="30"/>
      <c r="N28" s="30"/>
      <c r="O28" s="30"/>
      <c r="P28" s="30"/>
      <c r="Q28" s="30"/>
      <c r="R28" s="30"/>
      <c r="S28" s="30"/>
      <c r="T28" s="30"/>
      <c r="U28" s="30"/>
      <c r="V28" s="30"/>
      <c r="W28" s="30"/>
      <c r="X28" s="30"/>
      <c r="Y28" s="30"/>
      <c r="Z28" s="30"/>
      <c r="AA28" s="30"/>
      <c r="AB28" s="9"/>
      <c r="AC28" s="9"/>
      <c r="AD28" s="9"/>
      <c r="AE28" s="9"/>
      <c r="AF28" s="10"/>
    </row>
    <row r="29" spans="2:37" ht="4.5" customHeight="1">
      <c r="B29" s="12"/>
      <c r="C29" s="5"/>
      <c r="D29" s="5"/>
      <c r="E29" s="5"/>
      <c r="F29" s="5"/>
      <c r="G29" s="5"/>
      <c r="H29" s="12"/>
      <c r="I29" s="33"/>
      <c r="J29" s="33"/>
      <c r="K29" s="33"/>
      <c r="L29" s="33"/>
      <c r="M29" s="33"/>
      <c r="N29" s="33"/>
      <c r="O29" s="33"/>
      <c r="P29" s="33"/>
      <c r="Q29" s="33"/>
      <c r="R29" s="33"/>
      <c r="S29" s="33"/>
      <c r="T29" s="33"/>
      <c r="U29" s="33"/>
      <c r="V29" s="33"/>
      <c r="W29" s="33"/>
      <c r="X29" s="33"/>
      <c r="Y29" s="33"/>
      <c r="Z29" s="34"/>
      <c r="AA29" s="86" t="s">
        <v>24</v>
      </c>
      <c r="AB29" s="5"/>
      <c r="AC29" s="5"/>
      <c r="AD29" s="5"/>
      <c r="AE29" s="5"/>
      <c r="AF29" s="6"/>
    </row>
    <row r="30" spans="2:37">
      <c r="B30" s="51" t="s">
        <v>20</v>
      </c>
      <c r="C30" s="52"/>
      <c r="D30" s="52"/>
      <c r="E30" s="52"/>
      <c r="F30" s="52"/>
      <c r="G30" s="52"/>
      <c r="H30" s="15"/>
      <c r="I30" s="89"/>
      <c r="J30" s="89"/>
      <c r="K30" s="89"/>
      <c r="L30" s="89"/>
      <c r="M30" s="89"/>
      <c r="N30" s="89"/>
      <c r="O30" s="89"/>
      <c r="P30" s="89"/>
      <c r="Q30" s="89"/>
      <c r="R30" s="89"/>
      <c r="S30" s="89"/>
      <c r="T30" s="89"/>
      <c r="U30" s="89"/>
      <c r="V30" s="89"/>
      <c r="W30" s="89"/>
      <c r="X30" s="89"/>
      <c r="Y30" s="89"/>
      <c r="Z30" s="35"/>
      <c r="AA30" s="87"/>
      <c r="AB30" s="7"/>
      <c r="AC30" s="7"/>
      <c r="AE30" s="7" t="s">
        <v>22</v>
      </c>
      <c r="AF30" s="8"/>
      <c r="AK30" s="39" t="str">
        <f>IF(AND(エラーチェック!A12="×",エラーチェック!B12="×"),エラーチェック!A14,IF(AND(エラーチェック!A12="×",エラーチェック!B12="OK"),エラーチェック!A15,IF(AND(エラーチェック!A12="OK",エラーチェック!B12="×"),エラーチェック!A16,"")))</f>
        <v>※ふりがなと氏名を入力してください</v>
      </c>
    </row>
    <row r="31" spans="2:37" ht="19.5" customHeight="1">
      <c r="B31" s="51" t="s">
        <v>21</v>
      </c>
      <c r="C31" s="52"/>
      <c r="D31" s="52"/>
      <c r="E31" s="52"/>
      <c r="F31" s="52"/>
      <c r="G31" s="52"/>
      <c r="H31" s="15"/>
      <c r="I31" s="90"/>
      <c r="J31" s="90"/>
      <c r="K31" s="90"/>
      <c r="L31" s="90"/>
      <c r="M31" s="90"/>
      <c r="N31" s="90"/>
      <c r="O31" s="90"/>
      <c r="P31" s="90"/>
      <c r="Q31" s="90"/>
      <c r="R31" s="90"/>
      <c r="S31" s="90"/>
      <c r="T31" s="90"/>
      <c r="U31" s="90"/>
      <c r="V31" s="90"/>
      <c r="W31" s="90"/>
      <c r="X31" s="90"/>
      <c r="Y31" s="90"/>
      <c r="Z31" s="35"/>
      <c r="AA31" s="87"/>
      <c r="AB31" s="7"/>
      <c r="AC31" s="7"/>
      <c r="AE31" s="7"/>
      <c r="AF31" s="8"/>
      <c r="AK31" s="39"/>
    </row>
    <row r="32" spans="2:37" ht="13.5" customHeight="1">
      <c r="B32" s="51"/>
      <c r="C32" s="52"/>
      <c r="D32" s="52"/>
      <c r="E32" s="52"/>
      <c r="F32" s="52"/>
      <c r="G32" s="52"/>
      <c r="H32" s="15"/>
      <c r="I32" s="90"/>
      <c r="J32" s="90"/>
      <c r="K32" s="90"/>
      <c r="L32" s="90"/>
      <c r="M32" s="90"/>
      <c r="N32" s="90"/>
      <c r="O32" s="90"/>
      <c r="P32" s="90"/>
      <c r="Q32" s="90"/>
      <c r="R32" s="90"/>
      <c r="S32" s="90"/>
      <c r="T32" s="90"/>
      <c r="U32" s="90"/>
      <c r="V32" s="90"/>
      <c r="W32" s="90"/>
      <c r="X32" s="90"/>
      <c r="Y32" s="90"/>
      <c r="Z32" s="35"/>
      <c r="AA32" s="87"/>
      <c r="AB32" s="7"/>
      <c r="AC32" s="7"/>
      <c r="AE32" s="14" t="s">
        <v>23</v>
      </c>
      <c r="AF32" s="8"/>
      <c r="AK32" s="38" t="str">
        <f>IF(エラーチェック!A21=1,"","※性別を選択してください")</f>
        <v>※性別を選択してください</v>
      </c>
    </row>
    <row r="33" spans="1:37" ht="3.75" customHeight="1">
      <c r="B33" s="16"/>
      <c r="C33" s="9"/>
      <c r="D33" s="9"/>
      <c r="E33" s="9"/>
      <c r="F33" s="9"/>
      <c r="G33" s="9"/>
      <c r="H33" s="16"/>
      <c r="I33" s="30"/>
      <c r="J33" s="30"/>
      <c r="K33" s="30"/>
      <c r="L33" s="30"/>
      <c r="M33" s="30"/>
      <c r="N33" s="30"/>
      <c r="O33" s="30"/>
      <c r="P33" s="30"/>
      <c r="Q33" s="30"/>
      <c r="R33" s="30"/>
      <c r="S33" s="30"/>
      <c r="T33" s="30"/>
      <c r="U33" s="30"/>
      <c r="V33" s="30"/>
      <c r="W33" s="30"/>
      <c r="X33" s="30"/>
      <c r="Y33" s="30"/>
      <c r="Z33" s="36"/>
      <c r="AA33" s="88"/>
      <c r="AB33" s="9"/>
      <c r="AC33" s="9"/>
      <c r="AD33" s="9"/>
      <c r="AE33" s="9"/>
      <c r="AF33" s="10"/>
    </row>
    <row r="34" spans="1:37" ht="3.75" customHeight="1">
      <c r="B34" s="114" t="s">
        <v>52</v>
      </c>
      <c r="C34" s="115"/>
      <c r="D34" s="115"/>
      <c r="E34" s="115"/>
      <c r="F34" s="115"/>
      <c r="G34" s="116"/>
      <c r="H34" s="5"/>
      <c r="I34" s="5"/>
      <c r="J34" s="5"/>
      <c r="K34" s="5"/>
      <c r="L34" s="5"/>
      <c r="M34" s="5"/>
      <c r="N34" s="12"/>
      <c r="O34" s="5"/>
      <c r="P34" s="5"/>
      <c r="Q34" s="5"/>
      <c r="R34" s="5"/>
      <c r="S34" s="5"/>
      <c r="T34" s="5"/>
      <c r="U34" s="5"/>
      <c r="V34" s="5"/>
      <c r="W34" s="5"/>
      <c r="X34" s="5"/>
      <c r="Y34" s="5"/>
      <c r="Z34" s="19"/>
      <c r="AA34" s="5"/>
      <c r="AB34" s="5"/>
      <c r="AC34" s="5"/>
      <c r="AD34" s="5"/>
      <c r="AE34" s="5"/>
      <c r="AF34" s="6"/>
    </row>
    <row r="35" spans="1:37" ht="13.5" customHeight="1">
      <c r="A35" s="11"/>
      <c r="B35" s="117"/>
      <c r="C35" s="118"/>
      <c r="D35" s="118"/>
      <c r="E35" s="118"/>
      <c r="F35" s="118"/>
      <c r="G35" s="119"/>
      <c r="H35" s="59" t="s">
        <v>58</v>
      </c>
      <c r="I35" s="60"/>
      <c r="J35" s="60"/>
      <c r="K35" s="60"/>
      <c r="L35" s="60"/>
      <c r="M35" s="61"/>
      <c r="N35" s="28" t="s">
        <v>25</v>
      </c>
      <c r="O35" s="57"/>
      <c r="P35" s="57"/>
      <c r="Q35" s="26" t="s">
        <v>26</v>
      </c>
      <c r="R35" s="58"/>
      <c r="S35" s="58"/>
      <c r="T35" s="58"/>
      <c r="U35" s="58"/>
      <c r="V35" s="28"/>
      <c r="W35" s="28"/>
      <c r="X35" s="28"/>
      <c r="Y35" s="28"/>
      <c r="Z35" s="28"/>
      <c r="AA35" s="28"/>
      <c r="AB35" s="28"/>
      <c r="AC35" s="28"/>
      <c r="AD35" s="28"/>
      <c r="AE35" s="28"/>
      <c r="AF35" s="29"/>
      <c r="AK35" s="39" t="str">
        <f>IF(OR(O35="",R35=""),"※郵便番号を全て入力してください","")</f>
        <v>※郵便番号を全て入力してください</v>
      </c>
    </row>
    <row r="36" spans="1:37">
      <c r="A36" s="11"/>
      <c r="B36" s="117"/>
      <c r="C36" s="118"/>
      <c r="D36" s="118"/>
      <c r="E36" s="118"/>
      <c r="F36" s="118"/>
      <c r="G36" s="119"/>
      <c r="H36" s="59"/>
      <c r="I36" s="60"/>
      <c r="J36" s="60"/>
      <c r="K36" s="60"/>
      <c r="L36" s="60"/>
      <c r="M36" s="61"/>
      <c r="N36" s="28"/>
      <c r="O36" s="127"/>
      <c r="P36" s="127"/>
      <c r="Q36" s="127"/>
      <c r="R36" s="127"/>
      <c r="S36" s="127"/>
      <c r="T36" s="127"/>
      <c r="U36" s="127"/>
      <c r="V36" s="127"/>
      <c r="W36" s="127"/>
      <c r="X36" s="127"/>
      <c r="Y36" s="127"/>
      <c r="Z36" s="127"/>
      <c r="AA36" s="127"/>
      <c r="AB36" s="127"/>
      <c r="AC36" s="127"/>
      <c r="AD36" s="127"/>
      <c r="AE36" s="127"/>
      <c r="AF36" s="128"/>
      <c r="AK36" s="39" t="str">
        <f>IF(O36="","※住所を入力してください","")</f>
        <v>※住所を入力してください</v>
      </c>
    </row>
    <row r="37" spans="1:37">
      <c r="A37" s="11"/>
      <c r="B37" s="117"/>
      <c r="C37" s="118"/>
      <c r="D37" s="118"/>
      <c r="E37" s="118"/>
      <c r="F37" s="118"/>
      <c r="G37" s="119"/>
      <c r="H37" s="59"/>
      <c r="I37" s="60"/>
      <c r="J37" s="60"/>
      <c r="K37" s="60"/>
      <c r="L37" s="60"/>
      <c r="M37" s="61"/>
      <c r="N37" s="28"/>
      <c r="O37" s="127"/>
      <c r="P37" s="127"/>
      <c r="Q37" s="127"/>
      <c r="R37" s="127"/>
      <c r="S37" s="127"/>
      <c r="T37" s="127"/>
      <c r="U37" s="127"/>
      <c r="V37" s="127"/>
      <c r="W37" s="127"/>
      <c r="X37" s="127"/>
      <c r="Y37" s="127"/>
      <c r="Z37" s="127"/>
      <c r="AA37" s="127"/>
      <c r="AB37" s="127"/>
      <c r="AC37" s="127"/>
      <c r="AD37" s="127"/>
      <c r="AE37" s="127"/>
      <c r="AF37" s="128"/>
    </row>
    <row r="38" spans="1:37" ht="17.25" customHeight="1">
      <c r="A38" s="11"/>
      <c r="B38" s="117"/>
      <c r="C38" s="118"/>
      <c r="D38" s="118"/>
      <c r="E38" s="118"/>
      <c r="F38" s="118"/>
      <c r="G38" s="119"/>
      <c r="H38" s="59"/>
      <c r="I38" s="60"/>
      <c r="J38" s="60"/>
      <c r="K38" s="60"/>
      <c r="L38" s="60"/>
      <c r="M38" s="61"/>
      <c r="N38" s="55" t="s">
        <v>54</v>
      </c>
      <c r="O38" s="56"/>
      <c r="P38" s="57"/>
      <c r="Q38" s="57"/>
      <c r="R38" s="27" t="s">
        <v>26</v>
      </c>
      <c r="S38" s="58"/>
      <c r="T38" s="58"/>
      <c r="U38" s="58"/>
      <c r="V38" s="58"/>
      <c r="W38" s="27" t="s">
        <v>26</v>
      </c>
      <c r="X38" s="58"/>
      <c r="Y38" s="58"/>
      <c r="Z38" s="58"/>
      <c r="AA38" s="27"/>
      <c r="AB38" s="27"/>
      <c r="AC38" s="27"/>
      <c r="AD38" s="28"/>
      <c r="AE38" s="28"/>
      <c r="AF38" s="29"/>
      <c r="AK38" s="39" t="str">
        <f>IF(OR(P38="",S38="",X38=""),"※電話番号を全て入力してください","")</f>
        <v>※電話番号を全て入力してください</v>
      </c>
    </row>
    <row r="39" spans="1:37" ht="3" customHeight="1">
      <c r="A39" s="11"/>
      <c r="B39" s="117"/>
      <c r="C39" s="118"/>
      <c r="D39" s="118"/>
      <c r="E39" s="118"/>
      <c r="F39" s="118"/>
      <c r="G39" s="119"/>
      <c r="H39" s="9"/>
      <c r="I39" s="9"/>
      <c r="J39" s="9"/>
      <c r="K39" s="9"/>
      <c r="L39" s="9"/>
      <c r="M39" s="10"/>
      <c r="N39" s="30"/>
      <c r="O39" s="30"/>
      <c r="P39" s="30"/>
      <c r="Q39" s="30"/>
      <c r="R39" s="30"/>
      <c r="S39" s="30"/>
      <c r="T39" s="30"/>
      <c r="U39" s="30"/>
      <c r="V39" s="30"/>
      <c r="W39" s="30"/>
      <c r="X39" s="30"/>
      <c r="Y39" s="30"/>
      <c r="Z39" s="30"/>
      <c r="AA39" s="30"/>
      <c r="AB39" s="30"/>
      <c r="AC39" s="30"/>
      <c r="AD39" s="30"/>
      <c r="AE39" s="30"/>
      <c r="AF39" s="31"/>
    </row>
    <row r="40" spans="1:37" ht="3" customHeight="1">
      <c r="A40" s="11"/>
      <c r="B40" s="117"/>
      <c r="C40" s="118"/>
      <c r="D40" s="118"/>
      <c r="E40" s="118"/>
      <c r="F40" s="118"/>
      <c r="G40" s="119"/>
      <c r="H40" s="5"/>
      <c r="I40" s="5"/>
      <c r="J40" s="5"/>
      <c r="K40" s="5"/>
      <c r="L40" s="5"/>
      <c r="M40" s="6"/>
      <c r="N40" s="5"/>
      <c r="O40" s="5"/>
      <c r="P40" s="5"/>
      <c r="Q40" s="5"/>
      <c r="R40" s="5"/>
      <c r="S40" s="5"/>
      <c r="T40" s="5"/>
      <c r="U40" s="5"/>
      <c r="V40" s="5"/>
      <c r="W40" s="5"/>
      <c r="X40" s="5"/>
      <c r="Y40" s="5"/>
      <c r="Z40" s="19"/>
      <c r="AA40" s="5"/>
      <c r="AB40" s="5"/>
      <c r="AC40" s="5"/>
      <c r="AD40" s="5"/>
      <c r="AE40" s="5"/>
      <c r="AF40" s="6"/>
    </row>
    <row r="41" spans="1:37" ht="13.5" customHeight="1">
      <c r="A41" s="11"/>
      <c r="B41" s="117"/>
      <c r="C41" s="118"/>
      <c r="D41" s="118"/>
      <c r="E41" s="118"/>
      <c r="F41" s="118"/>
      <c r="G41" s="119"/>
      <c r="H41" s="62" t="s">
        <v>27</v>
      </c>
      <c r="I41" s="63"/>
      <c r="J41" s="63"/>
      <c r="K41" s="63"/>
      <c r="L41" s="63"/>
      <c r="M41" s="64"/>
      <c r="N41" s="28" t="s">
        <v>25</v>
      </c>
      <c r="O41" s="57"/>
      <c r="P41" s="57"/>
      <c r="Q41" s="27" t="s">
        <v>26</v>
      </c>
      <c r="R41" s="58"/>
      <c r="S41" s="58"/>
      <c r="T41" s="58"/>
      <c r="U41" s="58"/>
      <c r="V41" s="28"/>
      <c r="W41" s="28"/>
      <c r="X41" s="28"/>
      <c r="Y41" s="28"/>
      <c r="Z41" s="28"/>
      <c r="AA41" s="28"/>
      <c r="AB41" s="28"/>
      <c r="AC41" s="28"/>
      <c r="AD41" s="28"/>
      <c r="AE41" s="28"/>
      <c r="AF41" s="29"/>
      <c r="AK41" s="39" t="str">
        <f>IF(OR(O41="",R41=""),"※郵便番号を全て入力してください（同上の場合は省略可）","")</f>
        <v>※郵便番号を全て入力してください（同上の場合は省略可）</v>
      </c>
    </row>
    <row r="42" spans="1:37">
      <c r="A42" s="11"/>
      <c r="B42" s="117"/>
      <c r="C42" s="118"/>
      <c r="D42" s="118"/>
      <c r="E42" s="118"/>
      <c r="F42" s="118"/>
      <c r="G42" s="119"/>
      <c r="H42" s="62"/>
      <c r="I42" s="63"/>
      <c r="J42" s="63"/>
      <c r="K42" s="63"/>
      <c r="L42" s="63"/>
      <c r="M42" s="64"/>
      <c r="N42" s="28"/>
      <c r="O42" s="127"/>
      <c r="P42" s="127"/>
      <c r="Q42" s="127"/>
      <c r="R42" s="127"/>
      <c r="S42" s="127"/>
      <c r="T42" s="127"/>
      <c r="U42" s="127"/>
      <c r="V42" s="127"/>
      <c r="W42" s="127"/>
      <c r="X42" s="127"/>
      <c r="Y42" s="127"/>
      <c r="Z42" s="127"/>
      <c r="AA42" s="127"/>
      <c r="AB42" s="127"/>
      <c r="AC42" s="127"/>
      <c r="AD42" s="127"/>
      <c r="AE42" s="127"/>
      <c r="AF42" s="128"/>
      <c r="AK42" s="39" t="str">
        <f>IF(O42="","※住所を入力してください（同上の場合は「同上」と入力してください）","")</f>
        <v>※住所を入力してください（同上の場合は「同上」と入力してください）</v>
      </c>
    </row>
    <row r="43" spans="1:37">
      <c r="A43" s="11"/>
      <c r="B43" s="117"/>
      <c r="C43" s="118"/>
      <c r="D43" s="118"/>
      <c r="E43" s="118"/>
      <c r="F43" s="118"/>
      <c r="G43" s="119"/>
      <c r="H43" s="62"/>
      <c r="I43" s="63"/>
      <c r="J43" s="63"/>
      <c r="K43" s="63"/>
      <c r="L43" s="63"/>
      <c r="M43" s="64"/>
      <c r="N43" s="28"/>
      <c r="O43" s="127"/>
      <c r="P43" s="127"/>
      <c r="Q43" s="127"/>
      <c r="R43" s="127"/>
      <c r="S43" s="127"/>
      <c r="T43" s="127"/>
      <c r="U43" s="127"/>
      <c r="V43" s="127"/>
      <c r="W43" s="127"/>
      <c r="X43" s="127"/>
      <c r="Y43" s="127"/>
      <c r="Z43" s="127"/>
      <c r="AA43" s="127"/>
      <c r="AB43" s="127"/>
      <c r="AC43" s="127"/>
      <c r="AD43" s="127"/>
      <c r="AE43" s="127"/>
      <c r="AF43" s="128"/>
    </row>
    <row r="44" spans="1:37" ht="16.5" customHeight="1">
      <c r="A44" s="11"/>
      <c r="B44" s="117"/>
      <c r="C44" s="118"/>
      <c r="D44" s="118"/>
      <c r="E44" s="118"/>
      <c r="F44" s="118"/>
      <c r="G44" s="119"/>
      <c r="H44" s="62"/>
      <c r="I44" s="63"/>
      <c r="J44" s="63"/>
      <c r="K44" s="63"/>
      <c r="L44" s="63"/>
      <c r="M44" s="64"/>
      <c r="N44" s="55" t="s">
        <v>54</v>
      </c>
      <c r="O44" s="56"/>
      <c r="P44" s="57"/>
      <c r="Q44" s="57"/>
      <c r="R44" s="27" t="s">
        <v>26</v>
      </c>
      <c r="S44" s="58"/>
      <c r="T44" s="58"/>
      <c r="U44" s="58"/>
      <c r="V44" s="58"/>
      <c r="W44" s="27" t="s">
        <v>26</v>
      </c>
      <c r="X44" s="58"/>
      <c r="Y44" s="58"/>
      <c r="Z44" s="58"/>
      <c r="AA44" s="27"/>
      <c r="AB44" s="27"/>
      <c r="AC44" s="27"/>
      <c r="AD44" s="28"/>
      <c r="AE44" s="28"/>
      <c r="AF44" s="29"/>
      <c r="AK44" s="39" t="str">
        <f>IF(OR(P44="",S44="",X44=""),"※電話番号を全て入力してください（同上の場合は省略可）","")</f>
        <v>※電話番号を全て入力してください（同上の場合は省略可）</v>
      </c>
    </row>
    <row r="45" spans="1:37" ht="3" customHeight="1">
      <c r="A45" s="11"/>
      <c r="B45" s="117"/>
      <c r="C45" s="118"/>
      <c r="D45" s="118"/>
      <c r="E45" s="118"/>
      <c r="F45" s="118"/>
      <c r="G45" s="119"/>
      <c r="H45" s="9"/>
      <c r="I45" s="9"/>
      <c r="J45" s="9"/>
      <c r="K45" s="9"/>
      <c r="L45" s="9"/>
      <c r="M45" s="10"/>
      <c r="N45" s="9"/>
      <c r="O45" s="9"/>
      <c r="P45" s="9"/>
      <c r="Q45" s="9"/>
      <c r="R45" s="9"/>
      <c r="S45" s="9"/>
      <c r="T45" s="9"/>
      <c r="U45" s="9"/>
      <c r="V45" s="9"/>
      <c r="W45" s="9"/>
      <c r="X45" s="9"/>
      <c r="Y45" s="9"/>
      <c r="Z45" s="9"/>
      <c r="AA45" s="9"/>
      <c r="AB45" s="9"/>
      <c r="AC45" s="9"/>
      <c r="AD45" s="9"/>
      <c r="AE45" s="9"/>
      <c r="AF45" s="10"/>
    </row>
    <row r="46" spans="1:37" ht="2.25" customHeight="1">
      <c r="A46" s="11"/>
      <c r="B46" s="117"/>
      <c r="C46" s="118"/>
      <c r="D46" s="118"/>
      <c r="E46" s="118"/>
      <c r="F46" s="118"/>
      <c r="G46" s="119"/>
      <c r="H46" s="5"/>
      <c r="I46" s="5"/>
      <c r="J46" s="5"/>
      <c r="K46" s="5"/>
      <c r="L46" s="5"/>
      <c r="M46" s="6"/>
      <c r="N46" s="5"/>
      <c r="O46" s="5"/>
      <c r="P46" s="5"/>
      <c r="Q46" s="5"/>
      <c r="R46" s="5"/>
      <c r="S46" s="5"/>
      <c r="T46" s="5"/>
      <c r="U46" s="5"/>
      <c r="V46" s="5"/>
      <c r="W46" s="5"/>
      <c r="X46" s="5"/>
      <c r="Y46" s="5"/>
      <c r="Z46" s="5"/>
      <c r="AA46" s="5"/>
      <c r="AB46" s="5"/>
      <c r="AC46" s="5"/>
      <c r="AD46" s="5"/>
      <c r="AE46" s="5"/>
      <c r="AF46" s="6"/>
    </row>
    <row r="47" spans="1:37" ht="13.5" customHeight="1">
      <c r="A47" s="11"/>
      <c r="B47" s="117"/>
      <c r="C47" s="118"/>
      <c r="D47" s="118"/>
      <c r="E47" s="118"/>
      <c r="F47" s="118"/>
      <c r="G47" s="119"/>
      <c r="H47" s="51" t="s">
        <v>28</v>
      </c>
      <c r="I47" s="52"/>
      <c r="J47" s="52"/>
      <c r="K47" s="52"/>
      <c r="L47" s="52"/>
      <c r="M47" s="53"/>
      <c r="N47" s="125"/>
      <c r="O47" s="125"/>
      <c r="P47" s="125"/>
      <c r="Q47" s="125"/>
      <c r="R47" s="125"/>
      <c r="S47" s="125"/>
      <c r="T47" s="125"/>
      <c r="U47" s="125"/>
      <c r="V47" s="125"/>
      <c r="W47" s="125"/>
      <c r="X47" s="125"/>
      <c r="Y47" s="7"/>
      <c r="Z47" s="7"/>
      <c r="AA47" s="123" t="s">
        <v>30</v>
      </c>
      <c r="AB47" s="123"/>
      <c r="AC47" s="123"/>
      <c r="AD47" s="123"/>
      <c r="AE47" s="123"/>
      <c r="AF47" s="124"/>
      <c r="AK47" s="39" t="str">
        <f>IF(AND(エラーチェック!A24="×",エラーチェック!B24="×"),エラーチェック!A26,IF(AND(エラーチェック!A24="×",エラーチェック!B24="OK"),エラーチェック!A27,IF(AND(エラーチェック!A24="OK",エラーチェック!B24="×"),エラーチェック!A28,"")))</f>
        <v>※ふりがなと氏名を入力してください</v>
      </c>
    </row>
    <row r="48" spans="1:37" ht="13.5" customHeight="1">
      <c r="A48" s="11"/>
      <c r="B48" s="117"/>
      <c r="C48" s="118"/>
      <c r="D48" s="118"/>
      <c r="E48" s="118"/>
      <c r="F48" s="118"/>
      <c r="G48" s="119"/>
      <c r="H48" s="51" t="s">
        <v>29</v>
      </c>
      <c r="I48" s="52"/>
      <c r="J48" s="52"/>
      <c r="K48" s="52"/>
      <c r="L48" s="52"/>
      <c r="M48" s="53"/>
      <c r="N48" s="126"/>
      <c r="O48" s="126"/>
      <c r="P48" s="126"/>
      <c r="Q48" s="126"/>
      <c r="R48" s="126"/>
      <c r="S48" s="126"/>
      <c r="T48" s="126"/>
      <c r="U48" s="126"/>
      <c r="V48" s="126"/>
      <c r="W48" s="126"/>
      <c r="X48" s="126"/>
      <c r="Y48" s="52" t="s">
        <v>31</v>
      </c>
      <c r="Z48" s="52"/>
      <c r="AA48" s="130" t="s">
        <v>56</v>
      </c>
      <c r="AB48" s="54"/>
      <c r="AC48" s="54"/>
      <c r="AD48" s="54"/>
      <c r="AE48" s="54"/>
      <c r="AF48" s="129" t="s">
        <v>57</v>
      </c>
      <c r="AK48" s="39" t="str">
        <f>IF(AB48="","※志願者との続柄を入力してください","")</f>
        <v>※志願者との続柄を入力してください</v>
      </c>
    </row>
    <row r="49" spans="1:37">
      <c r="A49" s="11"/>
      <c r="B49" s="117"/>
      <c r="C49" s="118"/>
      <c r="D49" s="118"/>
      <c r="E49" s="118"/>
      <c r="F49" s="118"/>
      <c r="G49" s="119"/>
      <c r="H49" s="51"/>
      <c r="I49" s="52"/>
      <c r="J49" s="52"/>
      <c r="K49" s="52"/>
      <c r="L49" s="52"/>
      <c r="M49" s="53"/>
      <c r="N49" s="126"/>
      <c r="O49" s="126"/>
      <c r="P49" s="126"/>
      <c r="Q49" s="126"/>
      <c r="R49" s="126"/>
      <c r="S49" s="126"/>
      <c r="T49" s="126"/>
      <c r="U49" s="126"/>
      <c r="V49" s="126"/>
      <c r="W49" s="126"/>
      <c r="X49" s="126"/>
      <c r="Y49" s="52"/>
      <c r="Z49" s="52"/>
      <c r="AA49" s="130"/>
      <c r="AB49" s="54"/>
      <c r="AC49" s="54"/>
      <c r="AD49" s="54"/>
      <c r="AE49" s="54"/>
      <c r="AF49" s="129"/>
    </row>
    <row r="50" spans="1:37" ht="2.25" customHeight="1">
      <c r="A50" s="11"/>
      <c r="B50" s="120"/>
      <c r="C50" s="121"/>
      <c r="D50" s="121"/>
      <c r="E50" s="121"/>
      <c r="F50" s="121"/>
      <c r="G50" s="122"/>
      <c r="H50" s="9"/>
      <c r="I50" s="9"/>
      <c r="J50" s="9"/>
      <c r="K50" s="9"/>
      <c r="L50" s="9"/>
      <c r="M50" s="10"/>
      <c r="N50" s="9"/>
      <c r="O50" s="9"/>
      <c r="P50" s="9"/>
      <c r="Q50" s="9"/>
      <c r="R50" s="9"/>
      <c r="S50" s="9"/>
      <c r="T50" s="9"/>
      <c r="U50" s="9"/>
      <c r="V50" s="9"/>
      <c r="W50" s="9"/>
      <c r="X50" s="9"/>
      <c r="Y50" s="9"/>
      <c r="Z50" s="9"/>
      <c r="AA50" s="9"/>
      <c r="AB50" s="9"/>
      <c r="AC50" s="9"/>
      <c r="AD50" s="9"/>
      <c r="AE50" s="9"/>
      <c r="AF50" s="10"/>
    </row>
    <row r="51" spans="1:37" ht="2.25" customHeight="1">
      <c r="B51" s="12"/>
      <c r="C51" s="5"/>
      <c r="D51" s="5"/>
      <c r="E51" s="5"/>
      <c r="F51" s="5"/>
      <c r="G51" s="6"/>
      <c r="H51" s="12"/>
      <c r="I51" s="5"/>
      <c r="J51" s="5"/>
      <c r="K51" s="5"/>
      <c r="L51" s="5"/>
      <c r="M51" s="5"/>
      <c r="N51" s="5"/>
      <c r="O51" s="5"/>
      <c r="P51" s="5"/>
      <c r="Q51" s="5"/>
      <c r="R51" s="5"/>
      <c r="S51" s="5"/>
      <c r="T51" s="5"/>
      <c r="U51" s="5"/>
      <c r="V51" s="5"/>
      <c r="W51" s="5"/>
      <c r="X51" s="5"/>
      <c r="Y51" s="5"/>
      <c r="Z51" s="5"/>
      <c r="AA51" s="5"/>
      <c r="AB51" s="5"/>
      <c r="AC51" s="5"/>
      <c r="AD51" s="5"/>
      <c r="AE51" s="5"/>
      <c r="AF51" s="6"/>
    </row>
    <row r="52" spans="1:37">
      <c r="B52" s="110" t="s">
        <v>42</v>
      </c>
      <c r="C52" s="111"/>
      <c r="D52" s="111"/>
      <c r="E52" s="111"/>
      <c r="F52" s="111"/>
      <c r="G52" s="112"/>
      <c r="H52" s="15"/>
      <c r="I52" s="7"/>
      <c r="J52" s="7"/>
      <c r="K52" s="106" t="s">
        <v>53</v>
      </c>
      <c r="L52" s="106"/>
      <c r="M52" s="106"/>
      <c r="N52" s="106"/>
      <c r="O52" s="106"/>
      <c r="P52" s="106"/>
      <c r="Q52" s="106"/>
      <c r="R52" s="106"/>
      <c r="S52" s="106"/>
      <c r="T52" s="106"/>
      <c r="U52" s="106"/>
      <c r="V52" s="106"/>
      <c r="W52" s="106"/>
      <c r="X52" s="106"/>
      <c r="Y52" s="106"/>
      <c r="Z52" s="106"/>
      <c r="AA52" s="106"/>
      <c r="AB52" s="106"/>
      <c r="AC52" s="106"/>
      <c r="AD52" s="106"/>
      <c r="AE52" s="106"/>
      <c r="AF52" s="107"/>
      <c r="AK52" s="38" t="str">
        <f>IF(エラーチェック!A33=1,"","※申請要件のチェックボックスは１つだけ選択してください")</f>
        <v>※申請要件のチェックボックスは１つだけ選択してください</v>
      </c>
    </row>
    <row r="53" spans="1:37">
      <c r="B53" s="110"/>
      <c r="C53" s="111"/>
      <c r="D53" s="111"/>
      <c r="E53" s="111"/>
      <c r="F53" s="111"/>
      <c r="G53" s="112"/>
      <c r="H53" s="15"/>
      <c r="I53" s="7"/>
      <c r="J53" s="7"/>
      <c r="K53" s="106"/>
      <c r="L53" s="106"/>
      <c r="M53" s="106"/>
      <c r="N53" s="106"/>
      <c r="O53" s="106"/>
      <c r="P53" s="106"/>
      <c r="Q53" s="106"/>
      <c r="R53" s="106"/>
      <c r="S53" s="106"/>
      <c r="T53" s="106"/>
      <c r="U53" s="106"/>
      <c r="V53" s="106"/>
      <c r="W53" s="106"/>
      <c r="X53" s="106"/>
      <c r="Y53" s="106"/>
      <c r="Z53" s="106"/>
      <c r="AA53" s="106"/>
      <c r="AB53" s="106"/>
      <c r="AC53" s="106"/>
      <c r="AD53" s="106"/>
      <c r="AE53" s="106"/>
      <c r="AF53" s="107"/>
    </row>
    <row r="54" spans="1:37" ht="14.25" customHeight="1">
      <c r="B54" s="110"/>
      <c r="C54" s="111"/>
      <c r="D54" s="111"/>
      <c r="E54" s="111"/>
      <c r="F54" s="111"/>
      <c r="G54" s="112"/>
      <c r="H54" s="15"/>
      <c r="I54" s="7"/>
      <c r="J54" s="13" t="s">
        <v>32</v>
      </c>
      <c r="K54" s="7"/>
      <c r="L54" s="113" t="s">
        <v>34</v>
      </c>
      <c r="M54" s="113"/>
      <c r="N54" s="113"/>
      <c r="O54" s="113"/>
      <c r="P54" s="7"/>
      <c r="Q54" s="113" t="s">
        <v>35</v>
      </c>
      <c r="R54" s="113"/>
      <c r="S54" s="113"/>
      <c r="T54" s="113"/>
      <c r="U54" s="113"/>
      <c r="V54" s="113"/>
      <c r="W54" s="113"/>
      <c r="X54" s="14"/>
      <c r="Y54" s="113" t="s">
        <v>36</v>
      </c>
      <c r="Z54" s="113"/>
      <c r="AA54" s="113"/>
      <c r="AB54" s="113"/>
      <c r="AC54" s="14" t="s">
        <v>37</v>
      </c>
      <c r="AD54" s="14"/>
      <c r="AE54" s="14"/>
      <c r="AF54" s="20"/>
      <c r="AK54" s="38" t="str">
        <f>IF(AND(エラーチェック!A31=TRUE,エラーチェック!A37=0),"※全壊・大規模半壊・半壊のチェックボックスは１つだけ選択してください","")</f>
        <v/>
      </c>
    </row>
    <row r="55" spans="1:37" ht="3" customHeight="1">
      <c r="B55" s="110"/>
      <c r="C55" s="111"/>
      <c r="D55" s="111"/>
      <c r="E55" s="111"/>
      <c r="F55" s="111"/>
      <c r="G55" s="112"/>
      <c r="H55" s="22"/>
      <c r="I55" s="23"/>
      <c r="J55" s="23"/>
      <c r="K55" s="23"/>
      <c r="L55" s="23"/>
      <c r="M55" s="23"/>
      <c r="N55" s="23"/>
      <c r="O55" s="23"/>
      <c r="P55" s="23"/>
      <c r="Q55" s="23"/>
      <c r="R55" s="23"/>
      <c r="S55" s="23"/>
      <c r="T55" s="23"/>
      <c r="U55" s="23"/>
      <c r="V55" s="23"/>
      <c r="W55" s="23"/>
      <c r="X55" s="23"/>
      <c r="Y55" s="23"/>
      <c r="Z55" s="23"/>
      <c r="AA55" s="23"/>
      <c r="AB55" s="23"/>
      <c r="AC55" s="23"/>
      <c r="AD55" s="23"/>
      <c r="AE55" s="23"/>
      <c r="AF55" s="24"/>
    </row>
    <row r="56" spans="1:37" ht="2.25" customHeight="1">
      <c r="B56" s="110"/>
      <c r="C56" s="111"/>
      <c r="D56" s="111"/>
      <c r="E56" s="111"/>
      <c r="F56" s="111"/>
      <c r="G56" s="112"/>
      <c r="H56" s="15"/>
      <c r="I56" s="7"/>
      <c r="J56" s="7"/>
      <c r="K56" s="7"/>
      <c r="L56" s="7"/>
      <c r="M56" s="7"/>
      <c r="N56" s="7"/>
      <c r="O56" s="7"/>
      <c r="P56" s="7"/>
      <c r="Q56" s="7"/>
      <c r="R56" s="7"/>
      <c r="S56" s="7"/>
      <c r="T56" s="7"/>
      <c r="U56" s="7"/>
      <c r="V56" s="7"/>
      <c r="W56" s="7"/>
      <c r="X56" s="7"/>
      <c r="Y56" s="7"/>
      <c r="Z56" s="7"/>
      <c r="AA56" s="7"/>
      <c r="AB56" s="7"/>
      <c r="AC56" s="7"/>
      <c r="AD56" s="7"/>
      <c r="AE56" s="7"/>
      <c r="AF56" s="8"/>
    </row>
    <row r="57" spans="1:37">
      <c r="B57" s="110"/>
      <c r="C57" s="111"/>
      <c r="D57" s="111"/>
      <c r="E57" s="111"/>
      <c r="F57" s="111"/>
      <c r="G57" s="112"/>
      <c r="H57" s="15"/>
      <c r="I57" s="7"/>
      <c r="J57" s="7"/>
      <c r="K57" s="106" t="s">
        <v>33</v>
      </c>
      <c r="L57" s="106"/>
      <c r="M57" s="106"/>
      <c r="N57" s="106"/>
      <c r="O57" s="106"/>
      <c r="P57" s="106"/>
      <c r="Q57" s="106"/>
      <c r="R57" s="106"/>
      <c r="S57" s="106"/>
      <c r="T57" s="106"/>
      <c r="U57" s="106"/>
      <c r="V57" s="106"/>
      <c r="W57" s="106"/>
      <c r="X57" s="106"/>
      <c r="Y57" s="106"/>
      <c r="Z57" s="106"/>
      <c r="AA57" s="106"/>
      <c r="AB57" s="106"/>
      <c r="AC57" s="106"/>
      <c r="AD57" s="106"/>
      <c r="AE57" s="106"/>
      <c r="AF57" s="107"/>
    </row>
    <row r="58" spans="1:37">
      <c r="B58" s="110"/>
      <c r="C58" s="111"/>
      <c r="D58" s="111"/>
      <c r="E58" s="111"/>
      <c r="F58" s="111"/>
      <c r="G58" s="112"/>
      <c r="H58" s="15"/>
      <c r="I58" s="7"/>
      <c r="J58" s="7"/>
      <c r="K58" s="106"/>
      <c r="L58" s="106"/>
      <c r="M58" s="106"/>
      <c r="N58" s="106"/>
      <c r="O58" s="106"/>
      <c r="P58" s="106"/>
      <c r="Q58" s="106"/>
      <c r="R58" s="106"/>
      <c r="S58" s="106"/>
      <c r="T58" s="106"/>
      <c r="U58" s="106"/>
      <c r="V58" s="106"/>
      <c r="W58" s="106"/>
      <c r="X58" s="106"/>
      <c r="Y58" s="106"/>
      <c r="Z58" s="106"/>
      <c r="AA58" s="106"/>
      <c r="AB58" s="106"/>
      <c r="AC58" s="106"/>
      <c r="AD58" s="106"/>
      <c r="AE58" s="106"/>
      <c r="AF58" s="107"/>
    </row>
    <row r="59" spans="1:37" ht="14.25" customHeight="1">
      <c r="B59" s="110"/>
      <c r="C59" s="111"/>
      <c r="D59" s="111"/>
      <c r="E59" s="111"/>
      <c r="F59" s="111"/>
      <c r="G59" s="112"/>
      <c r="H59" s="15"/>
      <c r="I59" s="7"/>
      <c r="J59" s="13" t="s">
        <v>32</v>
      </c>
      <c r="K59" s="7"/>
      <c r="L59" s="108" t="s">
        <v>38</v>
      </c>
      <c r="M59" s="108"/>
      <c r="N59" s="108"/>
      <c r="O59" s="108"/>
      <c r="P59" s="25"/>
      <c r="Q59" s="108" t="s">
        <v>39</v>
      </c>
      <c r="R59" s="108"/>
      <c r="S59" s="108"/>
      <c r="T59" s="108"/>
      <c r="U59" s="108"/>
      <c r="V59" s="108"/>
      <c r="W59" s="108"/>
      <c r="X59" s="21"/>
      <c r="Y59" s="108" t="s">
        <v>40</v>
      </c>
      <c r="Z59" s="108"/>
      <c r="AA59" s="108"/>
      <c r="AB59" s="108"/>
      <c r="AC59" s="108"/>
      <c r="AD59" s="108"/>
      <c r="AE59" s="108"/>
      <c r="AF59" s="109"/>
      <c r="AK59" s="38" t="str">
        <f>IF(AND(エラーチェック!B31=TRUE,エラーチェック!A41=0),"※警戒区域・計画的避難区域・緊急時避難準備区域のチェックボックスは１つだけ選択してください","")</f>
        <v/>
      </c>
    </row>
    <row r="60" spans="1:37" ht="2.25" customHeight="1">
      <c r="B60" s="110"/>
      <c r="C60" s="111"/>
      <c r="D60" s="111"/>
      <c r="E60" s="111"/>
      <c r="F60" s="111"/>
      <c r="G60" s="112"/>
      <c r="H60" s="22"/>
      <c r="I60" s="23"/>
      <c r="J60" s="23"/>
      <c r="K60" s="23"/>
      <c r="L60" s="23"/>
      <c r="M60" s="23"/>
      <c r="N60" s="23"/>
      <c r="O60" s="23"/>
      <c r="P60" s="23"/>
      <c r="Q60" s="23"/>
      <c r="R60" s="23"/>
      <c r="S60" s="23"/>
      <c r="T60" s="23"/>
      <c r="U60" s="23"/>
      <c r="V60" s="23"/>
      <c r="W60" s="23"/>
      <c r="X60" s="23"/>
      <c r="Y60" s="23"/>
      <c r="Z60" s="23"/>
      <c r="AA60" s="23"/>
      <c r="AB60" s="23"/>
      <c r="AC60" s="23"/>
      <c r="AD60" s="23"/>
      <c r="AE60" s="23"/>
      <c r="AF60" s="24"/>
    </row>
    <row r="61" spans="1:37" ht="2.25" customHeight="1">
      <c r="B61" s="110"/>
      <c r="C61" s="111"/>
      <c r="D61" s="111"/>
      <c r="E61" s="111"/>
      <c r="F61" s="111"/>
      <c r="G61" s="112"/>
      <c r="H61" s="15"/>
      <c r="I61" s="7"/>
      <c r="J61" s="7"/>
      <c r="K61" s="7"/>
      <c r="L61" s="7"/>
      <c r="M61" s="7"/>
      <c r="N61" s="7"/>
      <c r="O61" s="7"/>
      <c r="P61" s="7"/>
      <c r="Q61" s="7"/>
      <c r="R61" s="7"/>
      <c r="S61" s="7"/>
      <c r="T61" s="7"/>
      <c r="U61" s="7"/>
      <c r="V61" s="7"/>
      <c r="W61" s="7"/>
      <c r="X61" s="7"/>
      <c r="Y61" s="7"/>
      <c r="Z61" s="7"/>
      <c r="AA61" s="7"/>
      <c r="AB61" s="7"/>
      <c r="AC61" s="7"/>
      <c r="AD61" s="7"/>
      <c r="AE61" s="7"/>
      <c r="AF61" s="8"/>
    </row>
    <row r="62" spans="1:37">
      <c r="B62" s="110"/>
      <c r="C62" s="111"/>
      <c r="D62" s="111"/>
      <c r="E62" s="111"/>
      <c r="F62" s="111"/>
      <c r="G62" s="112"/>
      <c r="H62" s="15"/>
      <c r="I62" s="7"/>
      <c r="J62" s="7"/>
      <c r="K62" s="106" t="s">
        <v>41</v>
      </c>
      <c r="L62" s="106"/>
      <c r="M62" s="106"/>
      <c r="N62" s="106"/>
      <c r="O62" s="106"/>
      <c r="P62" s="106"/>
      <c r="Q62" s="106"/>
      <c r="R62" s="106"/>
      <c r="S62" s="106"/>
      <c r="T62" s="106"/>
      <c r="U62" s="106"/>
      <c r="V62" s="106"/>
      <c r="W62" s="106"/>
      <c r="X62" s="106"/>
      <c r="Y62" s="106"/>
      <c r="Z62" s="106"/>
      <c r="AA62" s="106"/>
      <c r="AB62" s="106"/>
      <c r="AC62" s="106"/>
      <c r="AD62" s="106"/>
      <c r="AE62" s="106"/>
      <c r="AF62" s="107"/>
    </row>
    <row r="63" spans="1:37">
      <c r="B63" s="110"/>
      <c r="C63" s="111"/>
      <c r="D63" s="111"/>
      <c r="E63" s="111"/>
      <c r="F63" s="111"/>
      <c r="G63" s="112"/>
      <c r="H63" s="15"/>
      <c r="I63" s="7"/>
      <c r="J63" s="7"/>
      <c r="K63" s="106"/>
      <c r="L63" s="106"/>
      <c r="M63" s="106"/>
      <c r="N63" s="106"/>
      <c r="O63" s="106"/>
      <c r="P63" s="106"/>
      <c r="Q63" s="106"/>
      <c r="R63" s="106"/>
      <c r="S63" s="106"/>
      <c r="T63" s="106"/>
      <c r="U63" s="106"/>
      <c r="V63" s="106"/>
      <c r="W63" s="106"/>
      <c r="X63" s="106"/>
      <c r="Y63" s="106"/>
      <c r="Z63" s="106"/>
      <c r="AA63" s="106"/>
      <c r="AB63" s="106"/>
      <c r="AC63" s="106"/>
      <c r="AD63" s="106"/>
      <c r="AE63" s="106"/>
      <c r="AF63" s="107"/>
    </row>
    <row r="64" spans="1:37" ht="2.25" customHeight="1">
      <c r="B64" s="16"/>
      <c r="C64" s="9"/>
      <c r="D64" s="9"/>
      <c r="E64" s="9"/>
      <c r="F64" s="9"/>
      <c r="G64" s="10"/>
      <c r="H64" s="16"/>
      <c r="I64" s="9"/>
      <c r="J64" s="9"/>
      <c r="K64" s="9"/>
      <c r="L64" s="9"/>
      <c r="M64" s="9"/>
      <c r="N64" s="9"/>
      <c r="O64" s="9"/>
      <c r="P64" s="9"/>
      <c r="Q64" s="9"/>
      <c r="R64" s="9"/>
      <c r="S64" s="9"/>
      <c r="T64" s="9"/>
      <c r="U64" s="9"/>
      <c r="V64" s="9"/>
      <c r="W64" s="9"/>
      <c r="X64" s="9"/>
      <c r="Y64" s="9"/>
      <c r="Z64" s="9"/>
      <c r="AA64" s="9"/>
      <c r="AB64" s="9"/>
      <c r="AC64" s="9"/>
      <c r="AD64" s="9"/>
      <c r="AE64" s="9"/>
      <c r="AF64" s="10"/>
    </row>
    <row r="65" spans="2:37" ht="3" customHeight="1">
      <c r="B65" s="12"/>
      <c r="C65" s="5"/>
      <c r="D65" s="5"/>
      <c r="E65" s="5"/>
      <c r="F65" s="5"/>
      <c r="G65" s="6"/>
      <c r="H65" s="12"/>
      <c r="I65" s="5"/>
      <c r="J65" s="5"/>
      <c r="K65" s="5"/>
      <c r="L65" s="5"/>
      <c r="M65" s="5"/>
      <c r="N65" s="5"/>
      <c r="O65" s="5"/>
      <c r="P65" s="5"/>
      <c r="Q65" s="5"/>
      <c r="R65" s="5"/>
      <c r="S65" s="5"/>
      <c r="T65" s="5"/>
      <c r="U65" s="5"/>
      <c r="V65" s="5"/>
      <c r="W65" s="5"/>
      <c r="X65" s="5"/>
      <c r="Y65" s="5"/>
      <c r="Z65" s="5"/>
      <c r="AA65" s="5"/>
      <c r="AB65" s="5"/>
      <c r="AC65" s="5"/>
      <c r="AD65" s="5"/>
      <c r="AE65" s="5"/>
      <c r="AF65" s="6"/>
    </row>
    <row r="66" spans="2:37" ht="12" customHeight="1">
      <c r="B66" s="110" t="s">
        <v>46</v>
      </c>
      <c r="C66" s="111"/>
      <c r="D66" s="111"/>
      <c r="E66" s="111"/>
      <c r="F66" s="111"/>
      <c r="G66" s="112"/>
      <c r="H66" s="15"/>
      <c r="I66" s="7"/>
      <c r="J66" s="7"/>
      <c r="K66" s="108" t="s">
        <v>43</v>
      </c>
      <c r="L66" s="108"/>
      <c r="M66" s="108"/>
      <c r="N66" s="108"/>
      <c r="O66" s="108"/>
      <c r="P66" s="108"/>
      <c r="Q66" s="108"/>
      <c r="R66" s="108"/>
      <c r="S66" s="108"/>
      <c r="T66" s="108"/>
      <c r="U66" s="108"/>
      <c r="V66" s="108"/>
      <c r="W66" s="108"/>
      <c r="X66" s="108"/>
      <c r="Y66" s="108"/>
      <c r="Z66" s="108"/>
      <c r="AA66" s="108"/>
      <c r="AB66" s="108"/>
      <c r="AC66" s="108"/>
      <c r="AD66" s="108"/>
      <c r="AE66" s="108"/>
      <c r="AF66" s="109"/>
      <c r="AK66" s="38" t="str">
        <f>IF(エラーチェック!A46=1,"","※添付書類のチェックボックスは１つだけ選択してください")</f>
        <v>※添付書類のチェックボックスは１つだけ選択してください</v>
      </c>
    </row>
    <row r="67" spans="2:37" ht="4.5" customHeight="1">
      <c r="B67" s="110"/>
      <c r="C67" s="111"/>
      <c r="D67" s="111"/>
      <c r="E67" s="111"/>
      <c r="F67" s="111"/>
      <c r="G67" s="112"/>
      <c r="H67" s="15"/>
      <c r="I67" s="7"/>
      <c r="J67" s="7"/>
      <c r="K67" s="7"/>
      <c r="L67" s="7"/>
      <c r="M67" s="7"/>
      <c r="N67" s="7"/>
      <c r="O67" s="7"/>
      <c r="P67" s="7"/>
      <c r="Q67" s="7"/>
      <c r="R67" s="7"/>
      <c r="S67" s="7"/>
      <c r="T67" s="7"/>
      <c r="U67" s="7"/>
      <c r="V67" s="7"/>
      <c r="W67" s="7"/>
      <c r="X67" s="7"/>
      <c r="Y67" s="7"/>
      <c r="Z67" s="7"/>
      <c r="AA67" s="7"/>
      <c r="AB67" s="7"/>
      <c r="AC67" s="7"/>
      <c r="AD67" s="7"/>
      <c r="AE67" s="7"/>
      <c r="AF67" s="8"/>
    </row>
    <row r="68" spans="2:37" ht="12" customHeight="1">
      <c r="B68" s="110"/>
      <c r="C68" s="111"/>
      <c r="D68" s="111"/>
      <c r="E68" s="111"/>
      <c r="F68" s="111"/>
      <c r="G68" s="112"/>
      <c r="H68" s="15"/>
      <c r="I68" s="7"/>
      <c r="J68" s="7"/>
      <c r="K68" s="108" t="s">
        <v>44</v>
      </c>
      <c r="L68" s="108"/>
      <c r="M68" s="108"/>
      <c r="N68" s="108"/>
      <c r="O68" s="108"/>
      <c r="P68" s="108"/>
      <c r="Q68" s="108"/>
      <c r="R68" s="108"/>
      <c r="S68" s="108"/>
      <c r="T68" s="108"/>
      <c r="U68" s="108"/>
      <c r="V68" s="108"/>
      <c r="W68" s="108"/>
      <c r="X68" s="108"/>
      <c r="Y68" s="108"/>
      <c r="Z68" s="108"/>
      <c r="AA68" s="108"/>
      <c r="AB68" s="108"/>
      <c r="AC68" s="108"/>
      <c r="AD68" s="108"/>
      <c r="AE68" s="108"/>
      <c r="AF68" s="109"/>
    </row>
    <row r="69" spans="2:37" ht="4.5" customHeight="1">
      <c r="B69" s="51" t="s">
        <v>47</v>
      </c>
      <c r="C69" s="52"/>
      <c r="D69" s="52"/>
      <c r="E69" s="52"/>
      <c r="F69" s="52"/>
      <c r="G69" s="53"/>
      <c r="H69" s="15"/>
      <c r="I69" s="7"/>
      <c r="J69" s="7"/>
      <c r="K69" s="7"/>
      <c r="L69" s="7"/>
      <c r="M69" s="7"/>
      <c r="N69" s="7"/>
      <c r="O69" s="7"/>
      <c r="P69" s="7"/>
      <c r="Q69" s="7"/>
      <c r="R69" s="7"/>
      <c r="S69" s="7"/>
      <c r="T69" s="7"/>
      <c r="U69" s="7"/>
      <c r="V69" s="7"/>
      <c r="W69" s="7"/>
      <c r="X69" s="7"/>
      <c r="Y69" s="7"/>
      <c r="Z69" s="7"/>
      <c r="AA69" s="7"/>
      <c r="AB69" s="7"/>
      <c r="AC69" s="7"/>
      <c r="AD69" s="7"/>
      <c r="AE69" s="7"/>
      <c r="AF69" s="8"/>
    </row>
    <row r="70" spans="2:37" ht="12" customHeight="1">
      <c r="B70" s="51"/>
      <c r="C70" s="52"/>
      <c r="D70" s="52"/>
      <c r="E70" s="52"/>
      <c r="F70" s="52"/>
      <c r="G70" s="53"/>
      <c r="H70" s="15"/>
      <c r="I70" s="7"/>
      <c r="J70" s="7"/>
      <c r="K70" s="108" t="s">
        <v>45</v>
      </c>
      <c r="L70" s="108"/>
      <c r="M70" s="108"/>
      <c r="N70" s="108"/>
      <c r="O70" s="108"/>
      <c r="P70" s="108"/>
      <c r="Q70" s="108"/>
      <c r="R70" s="108"/>
      <c r="S70" s="108"/>
      <c r="T70" s="108"/>
      <c r="U70" s="108"/>
      <c r="V70" s="108"/>
      <c r="W70" s="108"/>
      <c r="X70" s="108"/>
      <c r="Y70" s="108"/>
      <c r="Z70" s="108"/>
      <c r="AA70" s="108"/>
      <c r="AB70" s="108"/>
      <c r="AC70" s="108"/>
      <c r="AD70" s="108"/>
      <c r="AE70" s="108"/>
      <c r="AF70" s="109"/>
    </row>
    <row r="71" spans="2:37" ht="2.25" customHeight="1">
      <c r="B71" s="16"/>
      <c r="C71" s="9"/>
      <c r="D71" s="9"/>
      <c r="E71" s="9"/>
      <c r="F71" s="9"/>
      <c r="G71" s="10"/>
      <c r="H71" s="16"/>
      <c r="I71" s="9"/>
      <c r="J71" s="9"/>
      <c r="K71" s="9"/>
      <c r="L71" s="9"/>
      <c r="M71" s="9"/>
      <c r="N71" s="9"/>
      <c r="O71" s="9"/>
      <c r="P71" s="9"/>
      <c r="Q71" s="9"/>
      <c r="R71" s="9"/>
      <c r="S71" s="9"/>
      <c r="T71" s="9"/>
      <c r="U71" s="9"/>
      <c r="V71" s="9"/>
      <c r="W71" s="9"/>
      <c r="X71" s="9"/>
      <c r="Y71" s="9"/>
      <c r="Z71" s="9"/>
      <c r="AA71" s="9"/>
      <c r="AB71" s="9"/>
      <c r="AC71" s="9"/>
      <c r="AD71" s="9"/>
      <c r="AE71" s="9"/>
      <c r="AF71" s="10"/>
    </row>
    <row r="72" spans="2:37" ht="13.5" customHeight="1">
      <c r="B72" s="91" t="s">
        <v>48</v>
      </c>
      <c r="C72" s="92"/>
      <c r="D72" s="92"/>
      <c r="E72" s="92"/>
      <c r="F72" s="92"/>
      <c r="G72" s="92"/>
      <c r="H72" s="97"/>
      <c r="I72" s="98"/>
      <c r="J72" s="98"/>
      <c r="K72" s="98"/>
      <c r="L72" s="98"/>
      <c r="M72" s="98"/>
      <c r="N72" s="98"/>
      <c r="O72" s="98"/>
      <c r="P72" s="98"/>
      <c r="Q72" s="98"/>
      <c r="R72" s="98"/>
      <c r="S72" s="98"/>
      <c r="T72" s="98"/>
      <c r="U72" s="98"/>
      <c r="V72" s="98"/>
      <c r="W72" s="98"/>
      <c r="X72" s="98"/>
      <c r="Y72" s="98"/>
      <c r="Z72" s="98"/>
      <c r="AA72" s="98"/>
      <c r="AB72" s="98"/>
      <c r="AC72" s="98"/>
      <c r="AD72" s="98"/>
      <c r="AE72" s="98"/>
      <c r="AF72" s="99"/>
    </row>
    <row r="73" spans="2:37">
      <c r="B73" s="93"/>
      <c r="C73" s="94"/>
      <c r="D73" s="94"/>
      <c r="E73" s="94"/>
      <c r="F73" s="94"/>
      <c r="G73" s="94"/>
      <c r="H73" s="100"/>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2"/>
    </row>
    <row r="74" spans="2:37">
      <c r="B74" s="93"/>
      <c r="C74" s="94"/>
      <c r="D74" s="94"/>
      <c r="E74" s="94"/>
      <c r="F74" s="94"/>
      <c r="G74" s="94"/>
      <c r="H74" s="100"/>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2"/>
    </row>
    <row r="75" spans="2:37">
      <c r="B75" s="93"/>
      <c r="C75" s="94"/>
      <c r="D75" s="94"/>
      <c r="E75" s="94"/>
      <c r="F75" s="94"/>
      <c r="G75" s="94"/>
      <c r="H75" s="100"/>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2"/>
    </row>
    <row r="76" spans="2:37">
      <c r="B76" s="93"/>
      <c r="C76" s="94"/>
      <c r="D76" s="94"/>
      <c r="E76" s="94"/>
      <c r="F76" s="94"/>
      <c r="G76" s="94"/>
      <c r="H76" s="100"/>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2"/>
    </row>
    <row r="77" spans="2:37">
      <c r="B77" s="95"/>
      <c r="C77" s="96"/>
      <c r="D77" s="96"/>
      <c r="E77" s="96"/>
      <c r="F77" s="96"/>
      <c r="G77" s="96"/>
      <c r="H77" s="103"/>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5"/>
    </row>
    <row r="78" spans="2:37">
      <c r="B78" s="1" t="s">
        <v>49</v>
      </c>
    </row>
    <row r="79" spans="2:37">
      <c r="B79" s="1" t="s">
        <v>50</v>
      </c>
    </row>
    <row r="80" spans="2:37">
      <c r="B80" s="1" t="s">
        <v>51</v>
      </c>
    </row>
  </sheetData>
  <sheetProtection password="EF9D" sheet="1" selectLockedCells="1"/>
  <mergeCells count="64">
    <mergeCell ref="B30:G30"/>
    <mergeCell ref="B31:G32"/>
    <mergeCell ref="Q23:R24"/>
    <mergeCell ref="Q26:R27"/>
    <mergeCell ref="I23:P24"/>
    <mergeCell ref="I26:P27"/>
    <mergeCell ref="B23:G27"/>
    <mergeCell ref="B34:G50"/>
    <mergeCell ref="K52:AF53"/>
    <mergeCell ref="L54:O54"/>
    <mergeCell ref="Q54:W54"/>
    <mergeCell ref="B52:G63"/>
    <mergeCell ref="AA47:AF47"/>
    <mergeCell ref="N47:X47"/>
    <mergeCell ref="N48:X49"/>
    <mergeCell ref="Y48:Z49"/>
    <mergeCell ref="O36:AF37"/>
    <mergeCell ref="O42:AF43"/>
    <mergeCell ref="H48:M49"/>
    <mergeCell ref="AF48:AF49"/>
    <mergeCell ref="AA48:AA49"/>
    <mergeCell ref="AA29:AA33"/>
    <mergeCell ref="I30:Y30"/>
    <mergeCell ref="I31:Y32"/>
    <mergeCell ref="B72:G77"/>
    <mergeCell ref="H72:AF77"/>
    <mergeCell ref="K57:AF58"/>
    <mergeCell ref="L59:O59"/>
    <mergeCell ref="Q59:W59"/>
    <mergeCell ref="Y59:AF59"/>
    <mergeCell ref="K66:AF66"/>
    <mergeCell ref="K68:AF68"/>
    <mergeCell ref="K70:AF70"/>
    <mergeCell ref="B66:G68"/>
    <mergeCell ref="B69:G70"/>
    <mergeCell ref="Y54:AB54"/>
    <mergeCell ref="K62:AF63"/>
    <mergeCell ref="W6:X6"/>
    <mergeCell ref="Y6:Z6"/>
    <mergeCell ref="T23:AA24"/>
    <mergeCell ref="T26:AA27"/>
    <mergeCell ref="Z2:AF3"/>
    <mergeCell ref="V2:Y3"/>
    <mergeCell ref="B5:AF5"/>
    <mergeCell ref="B7:G21"/>
    <mergeCell ref="AB6:AC6"/>
    <mergeCell ref="AC23:AF24"/>
    <mergeCell ref="AC26:AF27"/>
    <mergeCell ref="H47:M47"/>
    <mergeCell ref="AB48:AE49"/>
    <mergeCell ref="N38:O38"/>
    <mergeCell ref="N44:O44"/>
    <mergeCell ref="O35:P35"/>
    <mergeCell ref="R35:U35"/>
    <mergeCell ref="P38:Q38"/>
    <mergeCell ref="S38:V38"/>
    <mergeCell ref="X38:Z38"/>
    <mergeCell ref="H35:M38"/>
    <mergeCell ref="H41:M44"/>
    <mergeCell ref="O41:P41"/>
    <mergeCell ref="R41:U41"/>
    <mergeCell ref="P44:Q44"/>
    <mergeCell ref="S44:V44"/>
    <mergeCell ref="X44:Z44"/>
  </mergeCells>
  <phoneticPr fontId="1"/>
  <conditionalFormatting sqref="Y6:Z6 AB6:AC6 AE6 I30:Y32 O35:P35 R35:U35 O36:AF37 P38:Q38 S38:V38 X38:Z38 O42:AF43 N47:X49 AB48:AE49">
    <cfRule type="cellIs" dxfId="9" priority="19" operator="equal">
      <formula>""</formula>
    </cfRule>
  </conditionalFormatting>
  <conditionalFormatting sqref="O41:P41">
    <cfRule type="expression" dxfId="8" priority="9">
      <formula>AND($O$41="",NOT($O$42="同上"))</formula>
    </cfRule>
  </conditionalFormatting>
  <conditionalFormatting sqref="R41:U41">
    <cfRule type="expression" dxfId="7" priority="8">
      <formula>AND($R$41="",NOT($O$42="同上"))</formula>
    </cfRule>
  </conditionalFormatting>
  <conditionalFormatting sqref="P44:Q44">
    <cfRule type="expression" dxfId="6" priority="7">
      <formula>AND($P$44="",NOT($O$42="同上"))</formula>
    </cfRule>
  </conditionalFormatting>
  <conditionalFormatting sqref="S44:V44">
    <cfRule type="expression" dxfId="5" priority="6">
      <formula>AND($S$44="",NOT($O$42="同上"))</formula>
    </cfRule>
  </conditionalFormatting>
  <conditionalFormatting sqref="X44:Z44">
    <cfRule type="expression" dxfId="4" priority="5">
      <formula>AND($X$44="",NOT($O$42="同上"))</formula>
    </cfRule>
  </conditionalFormatting>
  <conditionalFormatting sqref="I23:P24">
    <cfRule type="expression" dxfId="3" priority="4">
      <formula>AND($I$23="",$I$26="")</formula>
    </cfRule>
  </conditionalFormatting>
  <conditionalFormatting sqref="I26:P27">
    <cfRule type="expression" dxfId="2" priority="3">
      <formula>AND($I$26="",$I$23="")</formula>
    </cfRule>
  </conditionalFormatting>
  <conditionalFormatting sqref="T23:AA24">
    <cfRule type="expression" dxfId="1" priority="2">
      <formula>AND($T$23="",$T$26="")</formula>
    </cfRule>
  </conditionalFormatting>
  <conditionalFormatting sqref="T26:AA27">
    <cfRule type="expression" dxfId="0" priority="1">
      <formula>AND($T$26="",$T$23="")</formula>
    </cfRule>
  </conditionalFormatting>
  <dataValidations count="3">
    <dataValidation type="list" allowBlank="1" showInputMessage="1" showErrorMessage="1" sqref="AB6:AC6">
      <formula1>"1,2,3,4,5,6,7,8,9,10,11,12"</formula1>
    </dataValidation>
    <dataValidation type="list" allowBlank="1" showInputMessage="1" showErrorMessage="1" sqref="AE6">
      <formula1>"1,2,3,4,5,6,7,8,9,10,11,12,13,14,15,16,17,18,19,20,21,22,23,24,25,26,27,28,29,30,31"</formula1>
    </dataValidation>
    <dataValidation type="whole" allowBlank="1" showInputMessage="1" showErrorMessage="1" errorTitle="無効な数値" error="正しい西暦を入力してください" sqref="Y6:Z6">
      <formula1>2018</formula1>
      <formula2>9999</formula2>
    </dataValidation>
  </dataValidations>
  <pageMargins left="0.70866141732283472" right="0.70866141732283472" top="0.55118110236220474" bottom="0.35433070866141736" header="0.31496062992125984" footer="0.11811023622047245"/>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47625</xdr:colOff>
                    <xdr:row>5</xdr:row>
                    <xdr:rowOff>152400</xdr:rowOff>
                  </from>
                  <to>
                    <xdr:col>10</xdr:col>
                    <xdr:colOff>28575</xdr:colOff>
                    <xdr:row>8</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47625</xdr:colOff>
                    <xdr:row>13</xdr:row>
                    <xdr:rowOff>152400</xdr:rowOff>
                  </from>
                  <to>
                    <xdr:col>10</xdr:col>
                    <xdr:colOff>28575</xdr:colOff>
                    <xdr:row>16</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47625</xdr:colOff>
                    <xdr:row>11</xdr:row>
                    <xdr:rowOff>152400</xdr:rowOff>
                  </from>
                  <to>
                    <xdr:col>10</xdr:col>
                    <xdr:colOff>28575</xdr:colOff>
                    <xdr:row>14</xdr:row>
                    <xdr:rowOff>47625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xdr:col>
                    <xdr:colOff>47625</xdr:colOff>
                    <xdr:row>18</xdr:row>
                    <xdr:rowOff>0</xdr:rowOff>
                  </from>
                  <to>
                    <xdr:col>10</xdr:col>
                    <xdr:colOff>28575</xdr:colOff>
                    <xdr:row>21</xdr:row>
                    <xdr:rowOff>9525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18</xdr:col>
                    <xdr:colOff>57150</xdr:colOff>
                    <xdr:row>5</xdr:row>
                    <xdr:rowOff>161925</xdr:rowOff>
                  </from>
                  <to>
                    <xdr:col>21</xdr:col>
                    <xdr:colOff>28575</xdr:colOff>
                    <xdr:row>8</xdr:row>
                    <xdr:rowOff>38100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7</xdr:col>
                    <xdr:colOff>47625</xdr:colOff>
                    <xdr:row>16</xdr:row>
                    <xdr:rowOff>9525</xdr:rowOff>
                  </from>
                  <to>
                    <xdr:col>10</xdr:col>
                    <xdr:colOff>28575</xdr:colOff>
                    <xdr:row>18</xdr:row>
                    <xdr:rowOff>47625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18</xdr:col>
                    <xdr:colOff>57150</xdr:colOff>
                    <xdr:row>8</xdr:row>
                    <xdr:rowOff>9525</xdr:rowOff>
                  </from>
                  <to>
                    <xdr:col>21</xdr:col>
                    <xdr:colOff>38100</xdr:colOff>
                    <xdr:row>10</xdr:row>
                    <xdr:rowOff>47625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18</xdr:col>
                    <xdr:colOff>57150</xdr:colOff>
                    <xdr:row>10</xdr:row>
                    <xdr:rowOff>9525</xdr:rowOff>
                  </from>
                  <to>
                    <xdr:col>21</xdr:col>
                    <xdr:colOff>28575</xdr:colOff>
                    <xdr:row>12</xdr:row>
                    <xdr:rowOff>47625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18</xdr:col>
                    <xdr:colOff>57150</xdr:colOff>
                    <xdr:row>12</xdr:row>
                    <xdr:rowOff>9525</xdr:rowOff>
                  </from>
                  <to>
                    <xdr:col>21</xdr:col>
                    <xdr:colOff>38100</xdr:colOff>
                    <xdr:row>14</xdr:row>
                    <xdr:rowOff>47625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18</xdr:col>
                    <xdr:colOff>57150</xdr:colOff>
                    <xdr:row>14</xdr:row>
                    <xdr:rowOff>0</xdr:rowOff>
                  </from>
                  <to>
                    <xdr:col>21</xdr:col>
                    <xdr:colOff>28575</xdr:colOff>
                    <xdr:row>16</xdr:row>
                    <xdr:rowOff>47625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7</xdr:col>
                    <xdr:colOff>47625</xdr:colOff>
                    <xdr:row>7</xdr:row>
                    <xdr:rowOff>152400</xdr:rowOff>
                  </from>
                  <to>
                    <xdr:col>10</xdr:col>
                    <xdr:colOff>28575</xdr:colOff>
                    <xdr:row>10</xdr:row>
                    <xdr:rowOff>47625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7</xdr:col>
                    <xdr:colOff>47625</xdr:colOff>
                    <xdr:row>9</xdr:row>
                    <xdr:rowOff>152400</xdr:rowOff>
                  </from>
                  <to>
                    <xdr:col>10</xdr:col>
                    <xdr:colOff>28575</xdr:colOff>
                    <xdr:row>12</xdr:row>
                    <xdr:rowOff>47625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7</xdr:col>
                    <xdr:colOff>47625</xdr:colOff>
                    <xdr:row>59</xdr:row>
                    <xdr:rowOff>19050</xdr:rowOff>
                  </from>
                  <to>
                    <xdr:col>10</xdr:col>
                    <xdr:colOff>28575</xdr:colOff>
                    <xdr:row>62</xdr:row>
                    <xdr:rowOff>28575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27</xdr:col>
                    <xdr:colOff>104775</xdr:colOff>
                    <xdr:row>28</xdr:row>
                    <xdr:rowOff>19050</xdr:rowOff>
                  </from>
                  <to>
                    <xdr:col>29</xdr:col>
                    <xdr:colOff>85725</xdr:colOff>
                    <xdr:row>30</xdr:row>
                    <xdr:rowOff>38100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27</xdr:col>
                    <xdr:colOff>104775</xdr:colOff>
                    <xdr:row>30</xdr:row>
                    <xdr:rowOff>200025</xdr:rowOff>
                  </from>
                  <to>
                    <xdr:col>29</xdr:col>
                    <xdr:colOff>95250</xdr:colOff>
                    <xdr:row>32</xdr:row>
                    <xdr:rowOff>38100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10</xdr:col>
                    <xdr:colOff>9525</xdr:colOff>
                    <xdr:row>52</xdr:row>
                    <xdr:rowOff>142875</xdr:rowOff>
                  </from>
                  <to>
                    <xdr:col>11</xdr:col>
                    <xdr:colOff>76200</xdr:colOff>
                    <xdr:row>55</xdr:row>
                    <xdr:rowOff>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7</xdr:col>
                    <xdr:colOff>47625</xdr:colOff>
                    <xdr:row>66</xdr:row>
                    <xdr:rowOff>9525</xdr:rowOff>
                  </from>
                  <to>
                    <xdr:col>10</xdr:col>
                    <xdr:colOff>28575</xdr:colOff>
                    <xdr:row>68</xdr:row>
                    <xdr:rowOff>47625</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7</xdr:col>
                    <xdr:colOff>47625</xdr:colOff>
                    <xdr:row>63</xdr:row>
                    <xdr:rowOff>28575</xdr:rowOff>
                  </from>
                  <to>
                    <xdr:col>10</xdr:col>
                    <xdr:colOff>28575</xdr:colOff>
                    <xdr:row>66</xdr:row>
                    <xdr:rowOff>47625</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7</xdr:col>
                    <xdr:colOff>47625</xdr:colOff>
                    <xdr:row>54</xdr:row>
                    <xdr:rowOff>28575</xdr:rowOff>
                  </from>
                  <to>
                    <xdr:col>10</xdr:col>
                    <xdr:colOff>38100</xdr:colOff>
                    <xdr:row>57</xdr:row>
                    <xdr:rowOff>38100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7</xdr:col>
                    <xdr:colOff>47625</xdr:colOff>
                    <xdr:row>68</xdr:row>
                    <xdr:rowOff>9525</xdr:rowOff>
                  </from>
                  <to>
                    <xdr:col>10</xdr:col>
                    <xdr:colOff>28575</xdr:colOff>
                    <xdr:row>71</xdr:row>
                    <xdr:rowOff>19050</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7</xdr:col>
                    <xdr:colOff>47625</xdr:colOff>
                    <xdr:row>49</xdr:row>
                    <xdr:rowOff>19050</xdr:rowOff>
                  </from>
                  <to>
                    <xdr:col>10</xdr:col>
                    <xdr:colOff>28575</xdr:colOff>
                    <xdr:row>52</xdr:row>
                    <xdr:rowOff>38100</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14</xdr:col>
                    <xdr:colOff>219075</xdr:colOff>
                    <xdr:row>52</xdr:row>
                    <xdr:rowOff>142875</xdr:rowOff>
                  </from>
                  <to>
                    <xdr:col>16</xdr:col>
                    <xdr:colOff>95250</xdr:colOff>
                    <xdr:row>55</xdr:row>
                    <xdr:rowOff>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10</xdr:col>
                    <xdr:colOff>9525</xdr:colOff>
                    <xdr:row>57</xdr:row>
                    <xdr:rowOff>133350</xdr:rowOff>
                  </from>
                  <to>
                    <xdr:col>11</xdr:col>
                    <xdr:colOff>76200</xdr:colOff>
                    <xdr:row>60</xdr:row>
                    <xdr:rowOff>0</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22</xdr:col>
                    <xdr:colOff>200025</xdr:colOff>
                    <xdr:row>52</xdr:row>
                    <xdr:rowOff>142875</xdr:rowOff>
                  </from>
                  <to>
                    <xdr:col>24</xdr:col>
                    <xdr:colOff>104775</xdr:colOff>
                    <xdr:row>55</xdr:row>
                    <xdr:rowOff>0</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from>
                    <xdr:col>14</xdr:col>
                    <xdr:colOff>219075</xdr:colOff>
                    <xdr:row>57</xdr:row>
                    <xdr:rowOff>133350</xdr:rowOff>
                  </from>
                  <to>
                    <xdr:col>16</xdr:col>
                    <xdr:colOff>95250</xdr:colOff>
                    <xdr:row>60</xdr:row>
                    <xdr:rowOff>0</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22</xdr:col>
                    <xdr:colOff>200025</xdr:colOff>
                    <xdr:row>57</xdr:row>
                    <xdr:rowOff>133350</xdr:rowOff>
                  </from>
                  <to>
                    <xdr:col>24</xdr:col>
                    <xdr:colOff>104775</xdr:colOff>
                    <xdr:row>60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workbookViewId="0">
      <selection activeCell="D7" sqref="D7"/>
    </sheetView>
  </sheetViews>
  <sheetFormatPr defaultRowHeight="18.75"/>
  <cols>
    <col min="1" max="1" width="21.375" bestFit="1" customWidth="1"/>
    <col min="2" max="2" width="17.25" bestFit="1" customWidth="1"/>
    <col min="3" max="6" width="11" bestFit="1" customWidth="1"/>
    <col min="7" max="7" width="15.125" bestFit="1" customWidth="1"/>
    <col min="9" max="10" width="21.375" bestFit="1" customWidth="1"/>
    <col min="11" max="11" width="19.25" bestFit="1" customWidth="1"/>
    <col min="12" max="12" width="11" bestFit="1" customWidth="1"/>
  </cols>
  <sheetData>
    <row r="1" spans="1:12">
      <c r="A1" s="43" t="s">
        <v>59</v>
      </c>
      <c r="B1" s="43" t="s">
        <v>60</v>
      </c>
      <c r="C1" s="43" t="s">
        <v>61</v>
      </c>
      <c r="D1" s="43" t="s">
        <v>62</v>
      </c>
      <c r="E1" s="43" t="s">
        <v>63</v>
      </c>
      <c r="F1" s="43" t="s">
        <v>64</v>
      </c>
      <c r="G1" s="43" t="s">
        <v>65</v>
      </c>
      <c r="H1" s="43" t="s">
        <v>15</v>
      </c>
      <c r="I1" s="43" t="s">
        <v>66</v>
      </c>
      <c r="J1" s="43" t="s">
        <v>67</v>
      </c>
      <c r="K1" s="43" t="s">
        <v>68</v>
      </c>
      <c r="L1" s="43" t="s">
        <v>12</v>
      </c>
    </row>
    <row r="2" spans="1:12">
      <c r="A2" s="43" t="b">
        <v>0</v>
      </c>
      <c r="B2" s="43" t="b">
        <v>0</v>
      </c>
      <c r="C2" s="43" t="b">
        <v>0</v>
      </c>
      <c r="D2" s="43" t="b">
        <v>0</v>
      </c>
      <c r="E2" s="43" t="b">
        <v>0</v>
      </c>
      <c r="F2" s="43" t="b">
        <v>0</v>
      </c>
      <c r="G2" s="43" t="b">
        <v>0</v>
      </c>
      <c r="H2" s="43" t="b">
        <v>0</v>
      </c>
      <c r="I2" s="43" t="b">
        <v>0</v>
      </c>
      <c r="J2" s="43" t="b">
        <v>0</v>
      </c>
      <c r="K2" s="43" t="b">
        <v>0</v>
      </c>
      <c r="L2" s="43" t="b">
        <v>0</v>
      </c>
    </row>
    <row r="3" spans="1:12">
      <c r="A3" s="42" t="s">
        <v>72</v>
      </c>
    </row>
    <row r="4" spans="1:12">
      <c r="A4" s="41">
        <f>COUNTIF(A2:L2,"TRUE")</f>
        <v>0</v>
      </c>
    </row>
    <row r="6" spans="1:12">
      <c r="A6" s="43" t="s">
        <v>94</v>
      </c>
      <c r="B6" s="43" t="s">
        <v>96</v>
      </c>
      <c r="D6" t="s">
        <v>98</v>
      </c>
    </row>
    <row r="7" spans="1:12">
      <c r="A7" s="43">
        <f>IF(入学検定料免除申請書!I23="",1,2)</f>
        <v>1</v>
      </c>
      <c r="B7" s="43">
        <f>IF(入学検定料免除申請書!T23="",5,11)</f>
        <v>5</v>
      </c>
      <c r="D7" t="b">
        <f>IF(OR(A7+B7+A9+B9=53,A7+B7+A9+B9=56),TRUE,FALSE)</f>
        <v>0</v>
      </c>
    </row>
    <row r="8" spans="1:12">
      <c r="A8" s="43" t="s">
        <v>95</v>
      </c>
      <c r="B8" s="43" t="s">
        <v>97</v>
      </c>
    </row>
    <row r="9" spans="1:12">
      <c r="A9" s="43">
        <f>IF(入学検定料免除申請書!I26="",17,19)</f>
        <v>17</v>
      </c>
      <c r="B9" s="43">
        <f>IF(入学検定料免除申請書!T26="",23,31)</f>
        <v>23</v>
      </c>
    </row>
    <row r="11" spans="1:12">
      <c r="A11" s="43" t="s">
        <v>74</v>
      </c>
      <c r="B11" s="43" t="s">
        <v>75</v>
      </c>
    </row>
    <row r="12" spans="1:12">
      <c r="A12" s="44" t="str">
        <f>IF(入学検定料免除申請書!I30="","×","OK")</f>
        <v>×</v>
      </c>
      <c r="B12" s="44" t="str">
        <f>IF(入学検定料免除申請書!I31="","×","OK")</f>
        <v>×</v>
      </c>
    </row>
    <row r="13" spans="1:12">
      <c r="A13" s="44" t="s">
        <v>73</v>
      </c>
      <c r="B13" s="45"/>
    </row>
    <row r="14" spans="1:12">
      <c r="A14" s="43" t="s">
        <v>69</v>
      </c>
    </row>
    <row r="15" spans="1:12">
      <c r="A15" s="43" t="s">
        <v>70</v>
      </c>
    </row>
    <row r="16" spans="1:12">
      <c r="A16" s="43" t="s">
        <v>71</v>
      </c>
    </row>
    <row r="18" spans="1:3">
      <c r="A18" s="43" t="s">
        <v>22</v>
      </c>
      <c r="B18" s="43" t="s">
        <v>23</v>
      </c>
    </row>
    <row r="19" spans="1:3">
      <c r="A19" s="43" t="b">
        <v>0</v>
      </c>
      <c r="B19" s="43" t="b">
        <v>0</v>
      </c>
    </row>
    <row r="20" spans="1:3">
      <c r="A20" s="42" t="s">
        <v>72</v>
      </c>
    </row>
    <row r="21" spans="1:3">
      <c r="A21" s="41">
        <f>COUNTIF(A19:B19,"TRUE")</f>
        <v>0</v>
      </c>
    </row>
    <row r="23" spans="1:3">
      <c r="A23" s="43" t="s">
        <v>76</v>
      </c>
      <c r="B23" s="43" t="s">
        <v>77</v>
      </c>
    </row>
    <row r="24" spans="1:3">
      <c r="A24" s="44" t="str">
        <f>IF(入学検定料免除申請書!N47="","×","OK")</f>
        <v>×</v>
      </c>
      <c r="B24" s="44" t="str">
        <f>IF(入学検定料免除申請書!N48="","×","OK")</f>
        <v>×</v>
      </c>
    </row>
    <row r="25" spans="1:3">
      <c r="A25" s="44" t="s">
        <v>73</v>
      </c>
      <c r="B25" s="45"/>
    </row>
    <row r="26" spans="1:3">
      <c r="A26" s="43" t="s">
        <v>69</v>
      </c>
    </row>
    <row r="27" spans="1:3">
      <c r="A27" s="43" t="s">
        <v>70</v>
      </c>
    </row>
    <row r="28" spans="1:3">
      <c r="A28" s="43" t="s">
        <v>71</v>
      </c>
    </row>
    <row r="30" spans="1:3">
      <c r="A30" s="43" t="s">
        <v>81</v>
      </c>
      <c r="B30" s="43" t="s">
        <v>82</v>
      </c>
      <c r="C30" s="43" t="s">
        <v>83</v>
      </c>
    </row>
    <row r="31" spans="1:3">
      <c r="A31" s="43" t="b">
        <v>0</v>
      </c>
      <c r="B31" s="43" t="b">
        <v>0</v>
      </c>
      <c r="C31" s="43" t="b">
        <v>0</v>
      </c>
    </row>
    <row r="32" spans="1:3">
      <c r="A32" s="46" t="s">
        <v>72</v>
      </c>
    </row>
    <row r="33" spans="1:3">
      <c r="A33" s="40">
        <f>COUNTIF(A31:C31,"TRUE")</f>
        <v>0</v>
      </c>
    </row>
    <row r="34" spans="1:3">
      <c r="A34" s="43" t="s">
        <v>78</v>
      </c>
      <c r="B34" s="43" t="s">
        <v>80</v>
      </c>
      <c r="C34" s="43" t="s">
        <v>79</v>
      </c>
    </row>
    <row r="35" spans="1:3">
      <c r="A35" s="43" t="b">
        <v>0</v>
      </c>
      <c r="B35" s="43" t="b">
        <v>0</v>
      </c>
      <c r="C35" s="43" t="b">
        <v>0</v>
      </c>
    </row>
    <row r="36" spans="1:3">
      <c r="A36" s="46" t="s">
        <v>72</v>
      </c>
      <c r="B36" s="43"/>
      <c r="C36" s="43"/>
    </row>
    <row r="37" spans="1:3">
      <c r="A37" s="43">
        <f>COUNTIF(A35:C35,"TRUE")</f>
        <v>0</v>
      </c>
      <c r="B37" s="43"/>
      <c r="C37" s="43"/>
    </row>
    <row r="38" spans="1:3">
      <c r="A38" s="43" t="s">
        <v>84</v>
      </c>
      <c r="B38" s="43" t="s">
        <v>85</v>
      </c>
      <c r="C38" s="43" t="s">
        <v>86</v>
      </c>
    </row>
    <row r="39" spans="1:3">
      <c r="A39" s="43" t="b">
        <v>0</v>
      </c>
      <c r="B39" s="43" t="b">
        <v>0</v>
      </c>
      <c r="C39" s="43" t="b">
        <v>0</v>
      </c>
    </row>
    <row r="40" spans="1:3">
      <c r="A40" s="46" t="s">
        <v>72</v>
      </c>
    </row>
    <row r="41" spans="1:3">
      <c r="A41" s="43">
        <f>COUNTIF(A39:C39,"TRUE")</f>
        <v>0</v>
      </c>
    </row>
    <row r="43" spans="1:3">
      <c r="A43" s="43" t="s">
        <v>87</v>
      </c>
      <c r="B43" s="43" t="s">
        <v>88</v>
      </c>
      <c r="C43" s="43" t="s">
        <v>89</v>
      </c>
    </row>
    <row r="44" spans="1:3">
      <c r="A44" s="43" t="b">
        <v>0</v>
      </c>
      <c r="B44" s="43" t="b">
        <v>0</v>
      </c>
      <c r="C44" s="43" t="b">
        <v>0</v>
      </c>
    </row>
    <row r="45" spans="1:3">
      <c r="A45" s="46" t="s">
        <v>72</v>
      </c>
    </row>
    <row r="46" spans="1:3">
      <c r="A46" s="43">
        <f>COUNTIF(A44:C44,"TRUE")</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入学検定料免除申請書</vt:lpstr>
      <vt:lpstr>エラーチェック</vt:lpstr>
      <vt:lpstr>入学検定料免除申請書!Print_Area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nyusi</cp:lastModifiedBy>
  <cp:lastPrinted>2018-08-22T04:15:05Z</cp:lastPrinted>
  <dcterms:created xsi:type="dcterms:W3CDTF">2018-08-10T04:36:59Z</dcterms:created>
  <dcterms:modified xsi:type="dcterms:W3CDTF">2018-08-28T04:34:29Z</dcterms:modified>
</cp:coreProperties>
</file>